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Intestazione" sheetId="1" r:id="rId1"/>
    <sheet name="AL" sheetId="2" r:id="rId2"/>
    <sheet name="AR" sheetId="3" r:id="rId3"/>
    <sheet name="CN" sheetId="4" r:id="rId4"/>
    <sheet name="DS" sheetId="5" r:id="rId5"/>
    <sheet name="GV" sheetId="6" r:id="rId6"/>
    <sheet name="HCI" sheetId="7" r:id="rId7"/>
    <sheet name="IAS" sheetId="8" r:id="rId8"/>
    <sheet name="IM" sheetId="9" r:id="rId9"/>
    <sheet name="IS" sheetId="10" r:id="rId10"/>
    <sheet name="NC" sheetId="11" r:id="rId11"/>
    <sheet name="OS" sheetId="12" r:id="rId12"/>
    <sheet name="PBD" sheetId="13" r:id="rId13"/>
    <sheet name="PD" sheetId="14" r:id="rId14"/>
    <sheet name="PL" sheetId="15" r:id="rId15"/>
    <sheet name="SDF" sheetId="16" r:id="rId16"/>
    <sheet name="SE" sheetId="17" r:id="rId17"/>
    <sheet name="SF" sheetId="18" r:id="rId18"/>
    <sheet name="SP" sheetId="19" r:id="rId19"/>
    <sheet name="Totali" sheetId="20" r:id="rId20"/>
    <sheet name="Quarti_CFU" sheetId="21" r:id="rId21"/>
    <sheet name="Num_modulo" sheetId="22" r:id="rId22"/>
    <sheet name="Docenti_riferimento" sheetId="23" r:id="rId23"/>
  </sheets>
  <definedNames/>
  <calcPr fullCalcOnLoad="1"/>
</workbook>
</file>

<file path=xl/comments10.xml><?xml version="1.0" encoding="utf-8"?>
<comments xmlns="http://schemas.openxmlformats.org/spreadsheetml/2006/main">
  <authors>
    <author>Autore importato</author>
  </authors>
  <commentList>
    <comment ref="A4" authorId="0">
      <text>
        <r>
          <rPr>
            <sz val="11"/>
            <color indexed="8"/>
            <rFont val="Helvetica Neue"/>
            <family val="0"/>
          </rPr>
          <t xml:space="preserve">Autore importato:
 • Overview of AI problems, examples of successful recent AI applications
 • What is intelligent behavior?
    o The Turing test
    o Rational versus non-rational reasoning
 • Problem characteristics
    o Fully versus partially observable
    o Single versus multi-agent
    o Deterministic versus stochastic
    o Static versus dynamic
    o Discrete versus continuous
 • Nature of agents
    o Autonomous versus semi-autonomous
    o Reflexive, goal-based, and utility-based 
    o The importance of perception and environmental interactions
 • Philosophical and ethical issues. [elective]
</t>
        </r>
        <r>
          <rPr>
            <sz val="12"/>
            <color indexed="8"/>
            <rFont val="Calibri"/>
            <family val="0"/>
          </rPr>
          <t/>
        </r>
      </text>
    </comment>
    <comment ref="A5" authorId="0">
      <text>
        <r>
          <rPr>
            <sz val="11"/>
            <color indexed="8"/>
            <rFont val="Helvetica Neue"/>
            <family val="0"/>
          </rPr>
          <t xml:space="preserve">Autore importato:
 • Problem spaces (states, goals and operators), problem solving by search
 • Factored representation (factoring state into variables)
 • Uninformed search (breadth-first, depth-first, depth-first with iterative deepening)
 • Heuristics and informed search (hill-climbing, generic best-first, A*)
 • Space and time efficiency of search
 • Two-player games (introduction to minimax search)
 • Constraint satisfaction (backtracking and local search methods)
</t>
        </r>
        <r>
          <rPr>
            <sz val="12"/>
            <color indexed="8"/>
            <rFont val="Calibri"/>
            <family val="0"/>
          </rPr>
          <t/>
        </r>
      </text>
    </comment>
    <comment ref="A6" authorId="0">
      <text>
        <r>
          <rPr>
            <sz val="11"/>
            <color indexed="8"/>
            <rFont val="Helvetica Neue"/>
            <family val="0"/>
          </rPr>
          <t xml:space="preserve">Autore importato:
 • Review of propositional and predicate logic (cross-reference DS/Basic Logic)
 • Resolution and theorem proving (propositional logic only)
 • Forward chaining, backward chaining
 • Review of probabilistic reasoning, Bayes theorem (cross-reference with DS/Discrete Probability)
</t>
        </r>
        <r>
          <rPr>
            <sz val="12"/>
            <color indexed="8"/>
            <rFont val="Calibri"/>
            <family val="0"/>
          </rPr>
          <t/>
        </r>
      </text>
    </comment>
    <comment ref="A7" authorId="0">
      <text>
        <r>
          <rPr>
            <sz val="11"/>
            <color indexed="8"/>
            <rFont val="Helvetica Neue"/>
            <family val="0"/>
          </rPr>
          <t xml:space="preserve">Autore importato:
 • Definition and examples of broad variety of machine learning tasks, including classification
 • Inductive learning
 • Simple statistical-based learning, such as Naive Bayesian Classifier, decision trees
 • The over-fitting problem
 • Measuring classifier accuracy
</t>
        </r>
        <r>
          <rPr>
            <sz val="12"/>
            <color indexed="8"/>
            <rFont val="Calibri"/>
            <family val="0"/>
          </rPr>
          <t/>
        </r>
      </text>
    </comment>
  </commentList>
</comments>
</file>

<file path=xl/comments11.xml><?xml version="1.0" encoding="utf-8"?>
<comments xmlns="http://schemas.openxmlformats.org/spreadsheetml/2006/main">
  <authors>
    <author>Autore importato</author>
  </authors>
  <commentList>
    <comment ref="A4" authorId="0">
      <text>
        <r>
          <rPr>
            <sz val="11"/>
            <color indexed="8"/>
            <rFont val="Helvetica Neue"/>
            <family val="0"/>
          </rPr>
          <t xml:space="preserve">Autore importato:
 • Organization of the Internet (Internet Service Providers, Content Providers, etc.)
 • Switching techniques (e.g., circuit, packet)
 • Physical pieces of a network, including hosts, routers, switches, ISPs, wireless, LAN, access point, and firewalls
 • Layering principles (encapsulation, multiplexing)
 • Roles of the different layers (application, transport, network, datalink, physical)
</t>
        </r>
        <r>
          <rPr>
            <sz val="12"/>
            <color indexed="8"/>
            <rFont val="Calibri"/>
            <family val="0"/>
          </rPr>
          <t/>
        </r>
      </text>
    </comment>
    <comment ref="A5" authorId="0">
      <text>
        <r>
          <rPr>
            <sz val="11"/>
            <color indexed="8"/>
            <rFont val="Helvetica Neue"/>
            <family val="0"/>
          </rPr>
          <t xml:space="preserve">Autore importato:
 • Naming and address schemes (DNS, IP addresses, Uniform Resource Identifiers, etc.)
 • Distributed applications (client/server, peer-to-peer, cloud, etc.)
 • HTTP as an application layer protocol
 • Multiplexing with TCP and UDP
 • Socket APIs
</t>
        </r>
        <r>
          <rPr>
            <sz val="12"/>
            <color indexed="8"/>
            <rFont val="Calibri"/>
            <family val="0"/>
          </rPr>
          <t/>
        </r>
      </text>
    </comment>
    <comment ref="A6" authorId="0">
      <text>
        <r>
          <rPr>
            <sz val="11"/>
            <color indexed="8"/>
            <rFont val="Helvetica Neue"/>
            <family val="0"/>
          </rPr>
          <t xml:space="preserve">Autore importato:
 • Error control (retransmission techniques, timers)
 • Flow control (acknowledgements, sliding window)
 • Performance issues (pipelining)
 • TCP
</t>
        </r>
        <r>
          <rPr>
            <sz val="12"/>
            <color indexed="8"/>
            <rFont val="Calibri"/>
            <family val="0"/>
          </rPr>
          <t/>
        </r>
      </text>
    </comment>
    <comment ref="A7" authorId="0">
      <text>
        <r>
          <rPr>
            <sz val="11"/>
            <color indexed="8"/>
            <rFont val="Helvetica Neue"/>
            <family val="0"/>
          </rPr>
          <t xml:space="preserve">Autore importato:
 • Routing versus forwarding
 • Static routing
 • Internet Protocol (IP)
 • Scalability issues (hierarchical addressing)
</t>
        </r>
        <r>
          <rPr>
            <sz val="12"/>
            <color indexed="8"/>
            <rFont val="Calibri"/>
            <family val="0"/>
          </rPr>
          <t/>
        </r>
      </text>
    </comment>
    <comment ref="A8" authorId="0">
      <text>
        <r>
          <rPr>
            <sz val="11"/>
            <color indexed="8"/>
            <rFont val="Helvetica Neue"/>
            <family val="0"/>
          </rPr>
          <t xml:space="preserve">Autore importato:
 • Multiple Access Problem
 • Common approaches to multiple access (exponential-backoff, time division multiplexing, etc)
 • Local Area Networks
 • Ethernet
 • Switching
</t>
        </r>
        <r>
          <rPr>
            <sz val="12"/>
            <color indexed="8"/>
            <rFont val="Calibri"/>
            <family val="0"/>
          </rPr>
          <t/>
        </r>
      </text>
    </comment>
    <comment ref="A9" authorId="0">
      <text>
        <r>
          <rPr>
            <sz val="11"/>
            <color indexed="8"/>
            <rFont val="Helvetica Neue"/>
            <family val="0"/>
          </rPr>
          <t xml:space="preserve">Autore importato:
 • Need for resource allocation
 • Fixed allocation (TDM, FDM, WDM) versus dynamic allocation
 • End-to-end versus network assisted approaches
 • Fairness
 • Principles of congestion control
 • Approaches to Congestion (e.g., Content Distribution Networks)
</t>
        </r>
        <r>
          <rPr>
            <sz val="12"/>
            <color indexed="8"/>
            <rFont val="Calibri"/>
            <family val="0"/>
          </rPr>
          <t/>
        </r>
      </text>
    </comment>
    <comment ref="A10" authorId="0">
      <text>
        <r>
          <rPr>
            <sz val="11"/>
            <color indexed="8"/>
            <rFont val="Helvetica Neue"/>
            <family val="0"/>
          </rPr>
          <t xml:space="preserve">Autore importato:
 • Principles of cellular networks
 • 802.11 networks
 • Issues in supporting mobile nodes (home agents)
</t>
        </r>
        <r>
          <rPr>
            <sz val="12"/>
            <color indexed="8"/>
            <rFont val="Calibri"/>
            <family val="0"/>
          </rPr>
          <t/>
        </r>
      </text>
    </comment>
  </commentList>
</comments>
</file>

<file path=xl/comments12.xml><?xml version="1.0" encoding="utf-8"?>
<comments xmlns="http://schemas.openxmlformats.org/spreadsheetml/2006/main">
  <authors>
    <author>Autore importato</author>
  </authors>
  <commentList>
    <comment ref="A4" authorId="0">
      <text>
        <r>
          <rPr>
            <sz val="11"/>
            <color indexed="8"/>
            <rFont val="Helvetica Neue"/>
            <family val="0"/>
          </rPr>
          <t xml:space="preserve">Autore importato:
 • Role and purpose of the operating system
 • Functionality of a typical operating system
 • Mechanisms to support client-server models, hand-held devices
 • Design issues (efficiency, robustness, flexibility, portability, security, compatibility)
 • Influences of security, networking, multimedia, windowing systems
</t>
        </r>
        <r>
          <rPr>
            <sz val="12"/>
            <color indexed="8"/>
            <rFont val="Calibri"/>
            <family val="0"/>
          </rPr>
          <t/>
        </r>
      </text>
    </comment>
    <comment ref="A5" authorId="0">
      <text>
        <r>
          <rPr>
            <sz val="11"/>
            <color indexed="8"/>
            <rFont val="Helvetica Neue"/>
            <family val="0"/>
          </rPr>
          <t xml:space="preserve">Autore importato:
 • Structuring methods (monolithic, layered, modular, micro-kernel models)
 • Abstractions, processes, and resources
 • Concepts of application program interfaces (APIs)
 • The evolution of hardware/software techniques and application needs
 • Device organization
 • Interrupts: methods and implementations
 • Concept of user/system state and protection, transition to kernel mode
</t>
        </r>
        <r>
          <rPr>
            <sz val="12"/>
            <color indexed="8"/>
            <rFont val="Calibri"/>
            <family val="0"/>
          </rPr>
          <t/>
        </r>
      </text>
    </comment>
    <comment ref="A6" authorId="0">
      <text>
        <r>
          <rPr>
            <sz val="11"/>
            <color indexed="8"/>
            <rFont val="Helvetica Neue"/>
            <family val="0"/>
          </rPr>
          <t xml:space="preserve">Autore importato:
 • States and state diagrams (cross-reference SF/State and State Machines)
 • Structures (ready list, process control blocks, and so forth)
 • Dispatching and context switching
 • The role of interrupts
 • Managing atomic access to OS objects
 • Implementing synchronization primitives
 • Multiprocessor issues (spin-locks, reentrancy) (cross-reference SF/Parallelism)
</t>
        </r>
        <r>
          <rPr>
            <sz val="12"/>
            <color indexed="8"/>
            <rFont val="Calibri"/>
            <family val="0"/>
          </rPr>
          <t/>
        </r>
      </text>
    </comment>
    <comment ref="A7" authorId="0">
      <text>
        <r>
          <rPr>
            <sz val="11"/>
            <color indexed="8"/>
            <rFont val="Helvetica Neue"/>
            <family val="0"/>
          </rPr>
          <t xml:space="preserve">Autore importato:
 • Preemptive and non-preemptive scheduling (cross-reference SF/Resource Allocation and Scheduling, PD/Parallel Performance)
 • Schedulers and policies (cross-reference SF/Resource Allocation and Scheduling, PD/Parallel Performance)
 • Processes and threads (cross-reference SF/Computational paradigms)
 • Deadlines and real-time issues
</t>
        </r>
        <r>
          <rPr>
            <sz val="12"/>
            <color indexed="8"/>
            <rFont val="Calibri"/>
            <family val="0"/>
          </rPr>
          <t/>
        </r>
      </text>
    </comment>
    <comment ref="A8" authorId="0">
      <text>
        <r>
          <rPr>
            <sz val="11"/>
            <color indexed="8"/>
            <rFont val="Helvetica Neue"/>
            <family val="0"/>
          </rPr>
          <t xml:space="preserve">Autore importato:
 • Review of physical memory and memory management hardware
 • Working sets and thrashing
 • Caching (cross-reference AR/Memory System Organization and Architecture)
</t>
        </r>
        <r>
          <rPr>
            <sz val="12"/>
            <color indexed="8"/>
            <rFont val="Calibri"/>
            <family val="0"/>
          </rPr>
          <t/>
        </r>
      </text>
    </comment>
    <comment ref="A9" authorId="0">
      <text>
        <r>
          <rPr>
            <sz val="11"/>
            <color indexed="8"/>
            <rFont val="Helvetica Neue"/>
            <family val="0"/>
          </rPr>
          <t xml:space="preserve">Autore importato:
 • Overview of system security
 • Policy/mechanism separation
 • Security methods and devices
 • Protection, access control, and authentication
 • Backups
</t>
        </r>
        <r>
          <rPr>
            <sz val="12"/>
            <color indexed="8"/>
            <rFont val="Calibri"/>
            <family val="0"/>
          </rPr>
          <t/>
        </r>
      </text>
    </comment>
  </commentList>
</comments>
</file>

<file path=xl/comments14.xml><?xml version="1.0" encoding="utf-8"?>
<comments xmlns="http://schemas.openxmlformats.org/spreadsheetml/2006/main">
  <authors>
    <author>Autore importato</author>
  </authors>
  <commentList>
    <comment ref="A4" authorId="0">
      <text>
        <r>
          <rPr>
            <sz val="11"/>
            <color indexed="8"/>
            <rFont val="Helvetica Neue"/>
            <family val="0"/>
          </rPr>
          <t xml:space="preserve">Autore importato:
 • Multiple simultaneous computations
 • Goals of parallelism (e.g., throughput) versus concurrency (e.g., controlling access to shared resources)
 • Parallelism, communication, and coordination
    o Programming constructs for coordinating multiple simultaneous computations
    o Need for synchronization
 • Programming errors not found in sequential programming
    o Data races (simultaneous read/write or write/write of shared state)
    o Higher-level races (interleavings violating program intention, undesired non-determinism)
    o Lack of liveness/progress (deadlock, starvation)
</t>
        </r>
        <r>
          <rPr>
            <sz val="12"/>
            <color indexed="8"/>
            <rFont val="Calibri"/>
            <family val="0"/>
          </rPr>
          <t/>
        </r>
      </text>
    </comment>
    <comment ref="A5" authorId="0">
      <text>
        <r>
          <rPr>
            <sz val="11"/>
            <color indexed="8"/>
            <rFont val="Helvetica Neue"/>
            <family val="0"/>
          </rPr>
          <t xml:space="preserve">Autore importato:
 • Need for communication and coordination/synchronization
 • Independence and partitioning
</t>
        </r>
        <r>
          <rPr>
            <sz val="12"/>
            <color indexed="8"/>
            <rFont val="Calibri"/>
            <family val="0"/>
          </rPr>
          <t/>
        </r>
      </text>
    </comment>
    <comment ref="A6" authorId="0">
      <text>
        <r>
          <rPr>
            <sz val="11"/>
            <color indexed="8"/>
            <rFont val="Helvetica Neue"/>
            <family val="0"/>
          </rPr>
          <t xml:space="preserve">Autore importato:
 • Basic knowledge of parallel decomposition concepts (cross-reference SF/System Support for Parallelism)
 • Task-based decomposition
    o Implementation strategies such as threads
 • Data-parallel decomposition
    o Strategies such as SIMD and MapReduce
 • Actors and reactive processes (e.g., request handlers)
</t>
        </r>
        <r>
          <rPr>
            <sz val="12"/>
            <color indexed="8"/>
            <rFont val="Calibri"/>
            <family val="0"/>
          </rPr>
          <t/>
        </r>
      </text>
    </comment>
    <comment ref="A7" authorId="0">
      <text>
        <r>
          <rPr>
            <sz val="11"/>
            <color indexed="8"/>
            <rFont val="Helvetica Neue"/>
            <family val="0"/>
          </rPr>
          <t xml:space="preserve">Autore importato:
 • Shared Memory
 • Consistency, and its role in programming language guarantees for data-race-free programs
</t>
        </r>
        <r>
          <rPr>
            <sz val="12"/>
            <color indexed="8"/>
            <rFont val="Calibri"/>
            <family val="0"/>
          </rPr>
          <t/>
        </r>
      </text>
    </comment>
    <comment ref="A8" authorId="0">
      <text>
        <r>
          <rPr>
            <sz val="11"/>
            <color indexed="8"/>
            <rFont val="Helvetica Neue"/>
            <family val="0"/>
          </rPr>
          <t xml:space="preserve">Autore importato:
 • Message passing
    o Point-to-point versus multicast (or event-based) messages
    o Blocking versus non-blocking styles for sending and receiving messages
    o Message buffering (cross-reference PF/Fundamental Data Structures/Queues)
 • Atomicity
   o Specifying and testing atomicity and safety requirements
    o Granularity of atomic accesses and updates, and the use of constructs such as critical sections or transactions to describe them
    o Mutual Exclusion using locks, semaphores, monitors, or related constructs 
        - Potential for liveness failures and deadlock (causes, conditions, prevention)
    o Composition
        - Composing larger granularity atomic actions using synchronization
        - Transactions, including optimistic and conservative approaches
</t>
        </r>
        <r>
          <rPr>
            <sz val="12"/>
            <color indexed="8"/>
            <rFont val="Calibri"/>
            <family val="0"/>
          </rPr>
          <t/>
        </r>
      </text>
    </comment>
    <comment ref="A9" authorId="0">
      <text>
        <r>
          <rPr>
            <sz val="11"/>
            <color indexed="8"/>
            <rFont val="Helvetica Neue"/>
            <family val="0"/>
          </rPr>
          <t xml:space="preserve">Autore importato:
 • Critical paths, work and span, and the relation to Amdahl’s law (cross-reference SF/Performance)
 • Speed-up and scalability
 • Naturally (embarrassingly) parallel algorithms
 • Parallel algorithmic patterns (divide-and-conquer, map and  reduce, master-workers, others)
      o  Specific algorithms (e.g., parallel MergeSort)
</t>
        </r>
        <r>
          <rPr>
            <sz val="12"/>
            <color indexed="8"/>
            <rFont val="Calibri"/>
            <family val="0"/>
          </rPr>
          <t/>
        </r>
      </text>
    </comment>
    <comment ref="A10" authorId="0">
      <text>
        <r>
          <rPr>
            <sz val="11"/>
            <color indexed="8"/>
            <rFont val="Helvetica Neue"/>
            <family val="0"/>
          </rPr>
          <t xml:space="preserve">Autore importato:
 • Multicore processors
 • Shared vs. distributed memory
</t>
        </r>
        <r>
          <rPr>
            <sz val="12"/>
            <color indexed="8"/>
            <rFont val="Calibri"/>
            <family val="0"/>
          </rPr>
          <t/>
        </r>
      </text>
    </comment>
    <comment ref="A11" authorId="0">
      <text>
        <r>
          <rPr>
            <sz val="11"/>
            <color indexed="8"/>
            <rFont val="Helvetica Neue"/>
            <family val="0"/>
          </rPr>
          <t xml:space="preserve">Autore importato:
 • Symmetric multiprocessing (SMP)
 • SIMD, vector processing
</t>
        </r>
        <r>
          <rPr>
            <sz val="12"/>
            <color indexed="8"/>
            <rFont val="Calibri"/>
            <family val="0"/>
          </rPr>
          <t/>
        </r>
      </text>
    </comment>
  </commentList>
</comments>
</file>

<file path=xl/comments15.xml><?xml version="1.0" encoding="utf-8"?>
<comments xmlns="http://schemas.openxmlformats.org/spreadsheetml/2006/main">
  <authors>
    <author>Autore importato</author>
  </authors>
  <commentList>
    <comment ref="A4" authorId="0">
      <text>
        <r>
          <rPr>
            <sz val="11"/>
            <color indexed="8"/>
            <rFont val="Helvetica Neue"/>
            <family val="0"/>
          </rPr>
          <t xml:space="preserve">Autore importato:
 • Object-oriented design
    o Decomposition into objects carrying state and having behavior
    o Class-hierarchy design for modeling
 • Definition of classes: fields, methods, and constructors
 • Subclasses, inheritance, and method overriding
 • Dynamic dispatch: definition of method-call
</t>
        </r>
        <r>
          <rPr>
            <sz val="12"/>
            <color indexed="8"/>
            <rFont val="Calibri"/>
            <family val="0"/>
          </rPr>
          <t/>
        </r>
      </text>
    </comment>
    <comment ref="A5" authorId="0">
      <text>
        <r>
          <rPr>
            <sz val="11"/>
            <color indexed="8"/>
            <rFont val="Helvetica Neue"/>
            <family val="0"/>
          </rPr>
          <t xml:space="preserve">Autore importato:
 • Subtyping (cross-reference PL/Type Systems)
    o Subtype polymorphism; implicit upcasts in typed languages
    o Notion of behavioral replacement: subtypes acting like supertypes
    o Relationship between subtyping and inheritance
 • Object-oriented idioms for encapsulation
    o Privacy and visibility of class members
    o Interfaces revealing only method signatures
    o Abstract base classes
 • Using collection classes, iterators, and other common library components
</t>
        </r>
        <r>
          <rPr>
            <sz val="12"/>
            <color indexed="8"/>
            <rFont val="Calibri"/>
            <family val="0"/>
          </rPr>
          <t/>
        </r>
      </text>
    </comment>
    <comment ref="A6" authorId="0">
      <text>
        <r>
          <rPr>
            <sz val="11"/>
            <color indexed="8"/>
            <rFont val="Helvetica Neue"/>
            <family val="0"/>
          </rPr>
          <t xml:space="preserve">Autore importato:
 • Effect-free programming
    o Function calls have no side effects, facilitating compositional reasoning
    o Variables are immutable, preventing unexpected changes to program data by other code
    o Data can be freely aliased or copied without introducing unintended effects from mutation
 • Processing structured data (e.g., trees) via functions with cases for each data variant
    o Associated language constructs such as discriminated unions and pattern-matching over them
    o Functions defined over compound data in terms of functions applied to the constituent pieces
 • First-class functions (taking, returning, and storing functions)
</t>
        </r>
        <r>
          <rPr>
            <sz val="12"/>
            <color indexed="8"/>
            <rFont val="Calibri"/>
            <family val="0"/>
          </rPr>
          <t/>
        </r>
      </text>
    </comment>
    <comment ref="A7" authorId="0">
      <text>
        <r>
          <rPr>
            <sz val="11"/>
            <color indexed="8"/>
            <rFont val="Helvetica Neue"/>
            <family val="0"/>
          </rPr>
          <t xml:space="preserve">Autore importato:
 • Function closures (functions using variables in the enclosing lexical environment)
    o Basic meaning and definition -- creating closures at run-time by capturing the environment
    o Canonical idioms: call-backs, arguments to iterators, reusable code via function arguments
    o Using a closure to encapsulate data in its environment
    o Currying and partial application
 • Defining higher-order operations on aggregates, especially map, reduce/fold, and filter
</t>
        </r>
        <r>
          <rPr>
            <sz val="12"/>
            <color indexed="8"/>
            <rFont val="Calibri"/>
            <family val="0"/>
          </rPr>
          <t/>
        </r>
      </text>
    </comment>
    <comment ref="A8" authorId="0">
      <text>
        <r>
          <rPr>
            <sz val="11"/>
            <color indexed="8"/>
            <rFont val="Helvetica Neue"/>
            <family val="0"/>
          </rPr>
          <t xml:space="preserve">Autore importato:
 • Events and event handlers
 • Canonical uses such as GUIs, mobile devices, robots, servers
 • Using a reactive framework
    o Defining event handlers/listeners
    o Main event loop not under event-handler-writer’s control
 • Externally-generated events and program-generated events
 • Separation of model, view, and controller
</t>
        </r>
        <r>
          <rPr>
            <sz val="12"/>
            <color indexed="8"/>
            <rFont val="Calibri"/>
            <family val="0"/>
          </rPr>
          <t/>
        </r>
      </text>
    </comment>
    <comment ref="A9" authorId="0">
      <text>
        <r>
          <rPr>
            <sz val="11"/>
            <color indexed="8"/>
            <rFont val="Helvetica Neue"/>
            <family val="0"/>
          </rPr>
          <t xml:space="preserve">Autore importato:
 • A type as a set of values together with a set of operations
    o Primitive types (e.g., numbers, Booleans)
    o Compound types built from other types (e.g., records, unions, arrays, lists, functions, references)
 • Association of types to variables, arguments, results, and fields
 • Type safety and errors caused by using values inconsistently given their intended types
 • Goals and limitations of static typing
    o Eliminating some classes of errors without running the program
    o Undecidability means static analysis must conservatively approximate program behavior
</t>
        </r>
        <r>
          <rPr>
            <sz val="12"/>
            <color indexed="8"/>
            <rFont val="Calibri"/>
            <family val="0"/>
          </rPr>
          <t/>
        </r>
      </text>
    </comment>
    <comment ref="A10" authorId="0">
      <text>
        <r>
          <rPr>
            <sz val="11"/>
            <color indexed="8"/>
            <rFont val="Helvetica Neue"/>
            <family val="0"/>
          </rPr>
          <t xml:space="preserve">Autore importato:
 • Generic types (parametric polymorphism)
    o Definition
    o Use for generic libraries such as collections
    o Comparison with ad hoc polymorphism (overloading) and subtype polymorphism
 • Complementary benefits of static and dynamic typing
    o Errors early vs. errors late/avoided
    o Enforce invariants during code development and code maintenance vs. postpone typing decisions while prototyping and conveniently allow flexible coding patterns such as heterogeneous collections
    o Avoid misuse of code vs. allow more code reuse
    o Detect incomplete programs vs. allow incomplete programs to run
</t>
        </r>
        <r>
          <rPr>
            <sz val="12"/>
            <color indexed="8"/>
            <rFont val="Calibri"/>
            <family val="0"/>
          </rPr>
          <t/>
        </r>
      </text>
    </comment>
    <comment ref="A11" authorId="0">
      <text>
        <r>
          <rPr>
            <sz val="11"/>
            <color indexed="8"/>
            <rFont val="Helvetica Neue"/>
            <family val="0"/>
          </rPr>
          <t xml:space="preserve">Autore importato:
• Programs that take (other) programs as input such as interpreters, compilers, type-checkers, documentation generators
• Abstract syntax trees; contrast with concrete syntax
• Data structures to represent code for execution, translation, or transmission
</t>
        </r>
        <r>
          <rPr>
            <sz val="12"/>
            <color indexed="8"/>
            <rFont val="Calibri"/>
            <family val="0"/>
          </rPr>
          <t/>
        </r>
      </text>
    </comment>
    <comment ref="A12" authorId="0">
      <text>
        <r>
          <rPr>
            <sz val="11"/>
            <color indexed="8"/>
            <rFont val="Helvetica Neue"/>
            <family val="0"/>
          </rPr>
          <t xml:space="preserve">Autore importato:
 • Interpretation vs. compilation to native code vs. compilation to portable intermediate representation
 • Language translation pipeline: parsing, optional type-checking, translation, linking, execution
    o Execution as native code or within a virtual machine
    o Alternatives like dynamic loading and dynamic (or “just-in-time”) code generation
 • Run-time representation of core language constructs such as objects (method tables) and first-class functions (closures)
 • Run-time layout of memory: call-stack, heap, static data
    o Implementing loops, recursion, and tail calls
 • Memory management
    o Manual memory management: allocating, de-allocating, and reusing heap memory
    o Automated memory management: garbage collection as an automated technique using the notion of reachability
</t>
        </r>
        <r>
          <rPr>
            <sz val="12"/>
            <color indexed="8"/>
            <rFont val="Calibri"/>
            <family val="0"/>
          </rPr>
          <t/>
        </r>
      </text>
    </comment>
  </commentList>
</comments>
</file>

<file path=xl/comments16.xml><?xml version="1.0" encoding="utf-8"?>
<comments xmlns="http://schemas.openxmlformats.org/spreadsheetml/2006/main">
  <authors>
    <author>Autore importato</author>
  </authors>
  <commentList>
    <comment ref="A4" authorId="0">
      <text>
        <r>
          <rPr>
            <sz val="11"/>
            <color indexed="8"/>
            <rFont val="Helvetica Neue"/>
            <family val="0"/>
          </rPr>
          <t xml:space="preserve">Autore importato:
 • The concept and properties of algorithms
    o Informal comparison of algorithm efficiency (e.g., operation counts)
 • The role of algorithms in the problem-solving process
 • Problem-solving strategies
    o Iterative and recursive mathematical functions
    o Iterative and recursive traversal of data structures 
    o Divide-and-conquer strategies
 • Fundamental design concepts and principles
    o Abstraction
    o Program decomposition
    o Encapsulation and information hiding
    o Separation of behavior and implementation
</t>
        </r>
        <r>
          <rPr>
            <sz val="12"/>
            <color indexed="8"/>
            <rFont val="Calibri"/>
            <family val="0"/>
          </rPr>
          <t/>
        </r>
      </text>
    </comment>
    <comment ref="A5" authorId="0">
      <text>
        <r>
          <rPr>
            <sz val="11"/>
            <color indexed="8"/>
            <rFont val="Helvetica Neue"/>
            <family val="0"/>
          </rPr>
          <t xml:space="preserve">Autore importato:
 • Basic syntax and semantics of a higher-level language
 • Variables and primitive data types (e.g., numbers, characters, Booleans)
 • Expressions and assignments
 • Simple I/O including file I/O
 • Conditional and iterative control structures
 • Functions and parameter passing
 • The concept of recursion
</t>
        </r>
        <r>
          <rPr>
            <sz val="12"/>
            <color indexed="8"/>
            <rFont val="Calibri"/>
            <family val="0"/>
          </rPr>
          <t/>
        </r>
      </text>
    </comment>
    <comment ref="A6" authorId="0">
      <text>
        <r>
          <rPr>
            <sz val="11"/>
            <color indexed="8"/>
            <rFont val="Helvetica Neue"/>
            <family val="0"/>
          </rPr>
          <t xml:space="preserve">Autore importato:
 • Arrays
 • Records/structs (heterogeneous aggregates)
 • Strings and string processing
 • Abstract data types and their implementation
    o Stacks
    o Queues
    o Priority queues
    o Sets
    o Maps
 • References and aliasing
 • Linked lists
 • Strategies for choosing the appropriate data structure
</t>
        </r>
        <r>
          <rPr>
            <sz val="12"/>
            <color indexed="8"/>
            <rFont val="Calibri"/>
            <family val="0"/>
          </rPr>
          <t/>
        </r>
      </text>
    </comment>
    <comment ref="A7" authorId="0">
      <text>
        <r>
          <rPr>
            <sz val="11"/>
            <color indexed="8"/>
            <rFont val="Helvetica Neue"/>
            <family val="0"/>
          </rPr>
          <t xml:space="preserve">Autore importato:
 • Program comprehension
 • Program correctness
    o Types of errors (syntax, logic, run-time)
    o The concept of a specification
    o Defensive programming (e.g. secure coding, exception handling)
    o Code reviews
    o Testing fundamentals and test-case generation
    o The role and the use of contracts, including pre- and post-conditions
    o Unit testing
 • Simple refactoring
 • Modern programming environments
    o Code search
    o Programming using library components and their APIs
 • Debugging strategies
 • Documentation and program style
</t>
        </r>
        <r>
          <rPr>
            <sz val="12"/>
            <color indexed="8"/>
            <rFont val="Calibri"/>
            <family val="0"/>
          </rPr>
          <t/>
        </r>
      </text>
    </comment>
  </commentList>
</comments>
</file>

<file path=xl/comments17.xml><?xml version="1.0" encoding="utf-8"?>
<comments xmlns="http://schemas.openxmlformats.org/spreadsheetml/2006/main">
  <authors>
    <author>Autore importato</author>
  </authors>
  <commentList>
    <comment ref="A4" authorId="0">
      <text>
        <r>
          <rPr>
            <sz val="11"/>
            <color indexed="8"/>
            <rFont val="Helvetica Neue"/>
            <family val="0"/>
          </rPr>
          <t xml:space="preserve">Autore importato:
 • Systems level considerations, i.e., the interaction of software with its intended environment (crossreference IAS/Secure Software Engineering)
 • Introduction to software process models (e.g., waterfall, incremental, agile)
    o Activities within software lifecycles
 • Programming in the large vs. individual programming
</t>
        </r>
        <r>
          <rPr>
            <sz val="12"/>
            <color indexed="8"/>
            <rFont val="Calibri"/>
            <family val="0"/>
          </rPr>
          <t/>
        </r>
      </text>
    </comment>
    <comment ref="A5" authorId="0">
      <text>
        <r>
          <rPr>
            <sz val="11"/>
            <color indexed="8"/>
            <rFont val="Helvetica Neue"/>
            <family val="0"/>
          </rPr>
          <t xml:space="preserve">Autore importato:
 • Evaluation of software process models
</t>
        </r>
        <r>
          <rPr>
            <sz val="12"/>
            <color indexed="8"/>
            <rFont val="Calibri"/>
            <family val="0"/>
          </rPr>
          <t/>
        </r>
      </text>
    </comment>
    <comment ref="A6" authorId="0">
      <text>
        <r>
          <rPr>
            <sz val="11"/>
            <color indexed="8"/>
            <rFont val="Helvetica Neue"/>
            <family val="0"/>
          </rPr>
          <t xml:space="preserve">Autore importato:
 • Team participation
    o Team processes including responsibilities for tasks, meeting structure, and work schedule
    o Roles and responsibilities in a software team
    o Team conflict resolution
    o Risks associated with virtual teams (communication, perception, structure)
 • Effort Estimation (at the personal level)
 • Risk (cross reference IAS/Secure Software Engineering)
    o The role of risk in the lifecycle
    o Risk categories  including security, safety, market, financial, technology, people, quality, structure and process
</t>
        </r>
        <r>
          <rPr>
            <sz val="12"/>
            <color indexed="8"/>
            <rFont val="Calibri"/>
            <family val="0"/>
          </rPr>
          <t/>
        </r>
      </text>
    </comment>
    <comment ref="A7" authorId="0">
      <text>
        <r>
          <rPr>
            <sz val="11"/>
            <color indexed="8"/>
            <rFont val="Helvetica Neue"/>
            <family val="0"/>
          </rPr>
          <t xml:space="preserve">Autore importato:
 • Software configuration management and version control
 • Release management
 • Requirements analysis and design modeling tools
 • Testing tools including static and dynamic analysis tools
 • Programming environments that automate parts of program construction processes (e.g., automated builds)
     o Continuous integration
 • Tool integration concepts and mechanisms
</t>
        </r>
        <r>
          <rPr>
            <sz val="12"/>
            <color indexed="8"/>
            <rFont val="Calibri"/>
            <family val="0"/>
          </rPr>
          <t/>
        </r>
      </text>
    </comment>
    <comment ref="A8" authorId="0">
      <text>
        <r>
          <rPr>
            <sz val="11"/>
            <color indexed="8"/>
            <rFont val="Helvetica Neue"/>
            <family val="0"/>
          </rPr>
          <t xml:space="preserve">Autore importato:
 • Describing functional requirements using, for example, use cases or users stories
 • Properties of requirements including consistency, validity, completeness, and feasibility
</t>
        </r>
        <r>
          <rPr>
            <sz val="12"/>
            <color indexed="8"/>
            <rFont val="Calibri"/>
            <family val="0"/>
          </rPr>
          <t/>
        </r>
      </text>
    </comment>
    <comment ref="A9" authorId="0">
      <text>
        <r>
          <rPr>
            <sz val="11"/>
            <color indexed="8"/>
            <rFont val="Helvetica Neue"/>
            <family val="0"/>
          </rPr>
          <t xml:space="preserve">Autore importato:
 • Software requirements elicitation
 • Describing system data using, for example, class diagrams or entity-relationship diagrams
 • Non-functional requirements and their relationship to software quality (cross-reference IAS/Secure Software Engineering)
 • Evaluation and use of requirements specifications
</t>
        </r>
        <r>
          <rPr>
            <sz val="12"/>
            <color indexed="8"/>
            <rFont val="Calibri"/>
            <family val="0"/>
          </rPr>
          <t/>
        </r>
      </text>
    </comment>
    <comment ref="A10" authorId="0">
      <text>
        <r>
          <rPr>
            <sz val="11"/>
            <color indexed="8"/>
            <rFont val="Helvetica Neue"/>
            <family val="0"/>
          </rPr>
          <t xml:space="preserve">Autore importato:
 • System design principles: levels of abstraction (architectural design and detailed design), separation of concerns, information hiding, coupling and cohesion, re-use of standard structures
 • Design Paradigms such as structured design (top-down functional decomposition), object-oriented analysis and design, event driven design, component-level design, data-structured centered, aspect oriented,function oriented, service oriented
 • Structural and behavioral models of software designs
 • Design patterns
</t>
        </r>
        <r>
          <rPr>
            <sz val="12"/>
            <color indexed="8"/>
            <rFont val="Calibri"/>
            <family val="0"/>
          </rPr>
          <t/>
        </r>
      </text>
    </comment>
    <comment ref="A11" authorId="0">
      <text>
        <r>
          <rPr>
            <sz val="11"/>
            <color indexed="8"/>
            <rFont val="Helvetica Neue"/>
            <family val="0"/>
          </rPr>
          <t xml:space="preserve">Autore importato:
 • Relationships between requirements and designs: transformation of models, design of contracts, invariants
 • Software architecture concepts and standard architectures (e.g. client-server, n-layer, transform centered, pipes-and-filters)
 • Refactoring designs using design patterns
 • The use of components in design: component selection, design, adaptation and assembly of components,
components and patterns, components and objects (for example, building a GUI using a standard widget
set)
</t>
        </r>
        <r>
          <rPr>
            <sz val="12"/>
            <color indexed="8"/>
            <rFont val="Calibri"/>
            <family val="0"/>
          </rPr>
          <t/>
        </r>
      </text>
    </comment>
    <comment ref="A12" authorId="0">
      <text>
        <r>
          <rPr>
            <sz val="11"/>
            <color indexed="8"/>
            <rFont val="Helvetica Neue"/>
            <family val="0"/>
          </rPr>
          <t xml:space="preserve">Autore importato:
 • Coding practices: techniques, idioms/patterns, mechanisms for building quality programs (cross-reference IAS/Defensive Programming; SDF/Development Methods)
     o Defensive coding practices
     o Secure coding practices
     o Using exception handling mechanisms to make programs more robust, fault-tolerant
 • Coding standards
 • Integration strategies
 • Development context: “green field” vs. existing code base
     o Change impact analysis
     o Change actualization
</t>
        </r>
        <r>
          <rPr>
            <sz val="12"/>
            <color indexed="8"/>
            <rFont val="Calibri"/>
            <family val="0"/>
          </rPr>
          <t/>
        </r>
      </text>
    </comment>
    <comment ref="A13" authorId="0">
      <text>
        <r>
          <rPr>
            <sz val="11"/>
            <color indexed="8"/>
            <rFont val="Helvetica Neue"/>
            <family val="0"/>
          </rPr>
          <t xml:space="preserve">Autore importato:
 • Verification and validation concepts
 • Inspections, reviews, audits
 • Testing types, including human computer interface, usability, reliability, security, conformance to specification (cross-reference IAS/Secure Software Engineering)
 • Testing fundamentals (cross-reference SDF/Development Methods)
    o Unit, integration, validation, and system testing
    o Test plan creation and test case generation
    o Black-box and white-box testing techniques
    o Regression testing and test automation
 • Defect tracking
 • Limitations of testing in particular domains, such as parallel or safety-critical systems
</t>
        </r>
        <r>
          <rPr>
            <sz val="12"/>
            <color indexed="8"/>
            <rFont val="Calibri"/>
            <family val="0"/>
          </rPr>
          <t/>
        </r>
      </text>
    </comment>
    <comment ref="A14" authorId="0">
      <text>
        <r>
          <rPr>
            <sz val="11"/>
            <color indexed="8"/>
            <rFont val="Helvetica Neue"/>
            <family val="0"/>
          </rPr>
          <t xml:space="preserve">Autore importato:
 • Software development in the context of large, pre-existing code bases
    o Software change
    o Concerns and concern location
    o Refactoring
 • Software evolution
 • Characteristics of maintainable software
 • Reengineering systems
 • Software reuse
    o Code segments
    o Libraries and frameworks
    o Components
    o Product lines
</t>
        </r>
        <r>
          <rPr>
            <sz val="12"/>
            <color indexed="8"/>
            <rFont val="Calibri"/>
            <family val="0"/>
          </rPr>
          <t/>
        </r>
      </text>
    </comment>
    <comment ref="A15" authorId="0">
      <text>
        <r>
          <rPr>
            <sz val="11"/>
            <color indexed="8"/>
            <rFont val="Helvetica Neue"/>
            <family val="0"/>
          </rPr>
          <t xml:space="preserve">Autore importato:
 • Software reliability engineering concepts
 • Software reliability, system reliability and failure behavior (cross-reference SF/Reliability Through Redundancy)
 • Fault lifecycle concepts and techniques
</t>
        </r>
        <r>
          <rPr>
            <sz val="12"/>
            <color indexed="8"/>
            <rFont val="Calibri"/>
            <family val="0"/>
          </rPr>
          <t/>
        </r>
      </text>
    </comment>
  </commentList>
</comments>
</file>

<file path=xl/comments18.xml><?xml version="1.0" encoding="utf-8"?>
<comments xmlns="http://schemas.openxmlformats.org/spreadsheetml/2006/main">
  <authors>
    <author>Autore importato</author>
  </authors>
  <commentList>
    <comment ref="A4" authorId="0">
      <text>
        <r>
          <rPr>
            <sz val="11"/>
            <color indexed="8"/>
            <rFont val="Helvetica Neue"/>
            <family val="0"/>
          </rPr>
          <t xml:space="preserve">Autore importato:
 • Basic building blocks and components of a computer (gates, flip-flops, registers, interconnections; Datapath + Control + Memory)
 • Hardware as a computational paradigm: Fundamental logic building blocks; Logic expressions, minimization, sum of product forms
 • Application-level sequential processing: single thread
 • Simple application-level parallel processing: request level (web services/client-server/distributed), single thread per server, multiple threads with multiple servers
 • Basic concept of pipelining, overlapped processing stages
 • Basic concept of scaling: going faster vs. handling larger problems
</t>
        </r>
        <r>
          <rPr>
            <sz val="12"/>
            <color indexed="8"/>
            <rFont val="Calibri"/>
            <family val="0"/>
          </rPr>
          <t/>
        </r>
      </text>
    </comment>
    <comment ref="A5" authorId="0">
      <text>
        <r>
          <rPr>
            <sz val="11"/>
            <color indexed="8"/>
            <rFont val="Helvetica Neue"/>
            <family val="0"/>
          </rPr>
          <t xml:space="preserve">Autore importato:
 • Programming abstractions, interfaces, use of libraries
 • Distinction between Application and OS services, Remote Procedure Call
 • Application-Virtual Machine Interaction
 • Reliability
</t>
        </r>
        <r>
          <rPr>
            <sz val="12"/>
            <color indexed="8"/>
            <rFont val="Calibri"/>
            <family val="0"/>
          </rPr>
          <t/>
        </r>
      </text>
    </comment>
    <comment ref="A6" authorId="0">
      <text>
        <r>
          <rPr>
            <sz val="11"/>
            <color indexed="8"/>
            <rFont val="Helvetica Neue"/>
            <family val="0"/>
          </rPr>
          <t xml:space="preserve">Autore importato:
 • Digital vs. Analog/Discrete vs. Continuous Systems
 • Simple logic gates, logical expressions, Boolean logic simplification
 • Clocks, State, Sequencing
 • Combinational Logic, Sequential Logic, Registers, Memories
 • Computers and Network Protocols as examples of state machines
</t>
        </r>
        <r>
          <rPr>
            <sz val="12"/>
            <color indexed="8"/>
            <rFont val="Calibri"/>
            <family val="0"/>
          </rPr>
          <t/>
        </r>
      </text>
    </comment>
    <comment ref="A7" authorId="0">
      <text>
        <r>
          <rPr>
            <sz val="11"/>
            <color indexed="8"/>
            <rFont val="Helvetica Neue"/>
            <family val="0"/>
          </rPr>
          <t xml:space="preserve">Autore importato:
 • Sequential vs. parallel processing
 • Parallel programming vs. concurrent programming
 • Request parallelism vs. Task parallelism
 • Client-Server/Web Services, Thread (Fork-Join), Pipelining
 • Multicore architectures and hardware support for synchronization
</t>
        </r>
        <r>
          <rPr>
            <sz val="12"/>
            <color indexed="8"/>
            <rFont val="Calibri"/>
            <family val="0"/>
          </rPr>
          <t/>
        </r>
      </text>
    </comment>
    <comment ref="A8" authorId="0">
      <text>
        <r>
          <rPr>
            <sz val="11"/>
            <color indexed="8"/>
            <rFont val="Helvetica Neue"/>
            <family val="0"/>
          </rPr>
          <t xml:space="preserve">Autore importato:
 • Performance figures of merit
 • Workloads and representative benchmarks, and methods of collecting and analyzing performance figures of merit
 • CPI (Cycles per Instruction) equation as tool for understanding tradeoffs in the design of instruction sets, processor pipelines, and memory system organizations.
 • Amdahl’s Law: the part of the computation that cannot be sped up limits the effect of the parts that can
</t>
        </r>
        <r>
          <rPr>
            <sz val="12"/>
            <color indexed="8"/>
            <rFont val="Calibri"/>
            <family val="0"/>
          </rPr>
          <t/>
        </r>
      </text>
    </comment>
    <comment ref="A9" authorId="0">
      <text>
        <r>
          <rPr>
            <sz val="11"/>
            <color indexed="8"/>
            <rFont val="Helvetica Neue"/>
            <family val="0"/>
          </rPr>
          <t xml:space="preserve">Autore importato:
 • Kinds of resources (e.g., processor share, memory, disk, net bandwidth)
 • Kinds of scheduling (e.g., first-come, priority)
 • Advantages of fair scheduling, preemptive scheduling
</t>
        </r>
        <r>
          <rPr>
            <sz val="12"/>
            <color indexed="8"/>
            <rFont val="Calibri"/>
            <family val="0"/>
          </rPr>
          <t/>
        </r>
      </text>
    </comment>
    <comment ref="A10" authorId="0">
      <text>
        <r>
          <rPr>
            <sz val="11"/>
            <color indexed="8"/>
            <rFont val="Helvetica Neue"/>
            <family val="0"/>
          </rPr>
          <t xml:space="preserve">Autore importato:
 • Speed of light and computers (one foot per nanosecond vs. one GHz clocks)
 • Latencies in computer systems: memory vs. disk latencies vs. across the network memory
 • Caches and the effects of spatial and temporal locality on performance in processors and systems
 • Caches and cache coherency in databases, operating systems, distributed systems, and computer architecture
 • Introduction into the processor memory hierarchy and the formula for average memory access time
</t>
        </r>
        <r>
          <rPr>
            <sz val="12"/>
            <color indexed="8"/>
            <rFont val="Calibri"/>
            <family val="0"/>
          </rPr>
          <t/>
        </r>
      </text>
    </comment>
    <comment ref="A11" authorId="0">
      <text>
        <r>
          <rPr>
            <sz val="11"/>
            <color indexed="8"/>
            <rFont val="Helvetica Neue"/>
            <family val="0"/>
          </rPr>
          <t xml:space="preserve">Autore importato:
 • Rationale for protection and predictable performance
 • Levels of indirection, illustrated by virtual memory for managing physical memory resources
 • Methods for implementing virtual memory and virtual machines
</t>
        </r>
        <r>
          <rPr>
            <sz val="12"/>
            <color indexed="8"/>
            <rFont val="Calibri"/>
            <family val="0"/>
          </rPr>
          <t/>
        </r>
      </text>
    </comment>
    <comment ref="A12" authorId="0">
      <text>
        <r>
          <rPr>
            <sz val="11"/>
            <color indexed="8"/>
            <rFont val="Helvetica Neue"/>
            <family val="0"/>
          </rPr>
          <t xml:space="preserve">Autore importato:
 • Distinction between bugs and faults
 • Redundancy through check and retry
 • Redundancy through redundant encoding (error correcting codes, CRC, FEC)
 • Duplication/mirroring/replicas
 • Other approaches to fault tolerance and availability
</t>
        </r>
        <r>
          <rPr>
            <sz val="12"/>
            <color indexed="8"/>
            <rFont val="Calibri"/>
            <family val="0"/>
          </rPr>
          <t/>
        </r>
      </text>
    </comment>
  </commentList>
</comments>
</file>

<file path=xl/comments19.xml><?xml version="1.0" encoding="utf-8"?>
<comments xmlns="http://schemas.openxmlformats.org/spreadsheetml/2006/main">
  <authors>
    <author>Autore importato</author>
  </authors>
  <commentList>
    <comment ref="A4" authorId="0">
      <text>
        <r>
          <rPr>
            <sz val="11"/>
            <color indexed="8"/>
            <rFont val="Helvetica Neue"/>
            <family val="0"/>
          </rPr>
          <t xml:space="preserve">Autore importato:
 • Social implications of computing in a networked world (cross-reference HCI/Foundations/social models; IAS/Fundamental Concepts/social issues)
 • Impact of social media on individualism, collectivism and culture.
</t>
        </r>
        <r>
          <rPr>
            <sz val="12"/>
            <color indexed="8"/>
            <rFont val="Calibri"/>
            <family val="0"/>
          </rPr>
          <t/>
        </r>
      </text>
    </comment>
    <comment ref="A5" authorId="0">
      <text>
        <r>
          <rPr>
            <sz val="11"/>
            <color indexed="8"/>
            <rFont val="Helvetica Neue"/>
            <family val="0"/>
          </rPr>
          <t xml:space="preserve">Autore importato:
 • Growth and control of the Internet (cross-reference NC/Introduction/organization of the Internet)
 • Often referred to as the digital divide, differences in access to digital technology resources and its resulting ramifications for gender, class, ethnicity, geography, and/or underdeveloped countries.
 • Accessibility issues, including legal requirements
 • Context-aware computing (cross-reference HCI/Design for non-mouse interfaces/ ubiquitous and contextaware)
</t>
        </r>
        <r>
          <rPr>
            <sz val="12"/>
            <color indexed="8"/>
            <rFont val="Calibri"/>
            <family val="0"/>
          </rPr>
          <t/>
        </r>
      </text>
    </comment>
    <comment ref="A6" authorId="0">
      <text>
        <r>
          <rPr>
            <sz val="11"/>
            <color indexed="8"/>
            <rFont val="Helvetica Neue"/>
            <family val="0"/>
          </rPr>
          <t xml:space="preserve">Autore importato:
 • Ethical argumentation
 • Ethical theories and decision-making
 • Moral assumptions and values
</t>
        </r>
        <r>
          <rPr>
            <sz val="12"/>
            <color indexed="8"/>
            <rFont val="Calibri"/>
            <family val="0"/>
          </rPr>
          <t/>
        </r>
      </text>
    </comment>
    <comment ref="A7" authorId="0">
      <text>
        <r>
          <rPr>
            <sz val="11"/>
            <color indexed="8"/>
            <rFont val="Helvetica Neue"/>
            <family val="0"/>
          </rPr>
          <t xml:space="preserve">Autore importato:
 • Community values and the laws by which we live
 • The nature of professionalism including care, attention and discipline, fiduciary responsibility, and mentoring
 • Keeping up-to-date as a computing professional in terms of familiarity, tools, skills, legal and professional framework as well as the ability to self-assess and progress in the computing field
 • Professional certification, codes of ethics, conduct, and practice, such as the ACM/IEEE-CS, SE, AITP, IFIP and international societies (cross-reference IAS/Fundamental Concepts/ethical issues)
 • Accountability, responsibility and liability (e.g. software correctness, reliability and safety, as well as ethical confidentiality of cybersecurity professionals)
</t>
        </r>
        <r>
          <rPr>
            <sz val="12"/>
            <color indexed="8"/>
            <rFont val="Calibri"/>
            <family val="0"/>
          </rPr>
          <t/>
        </r>
      </text>
    </comment>
    <comment ref="A8" authorId="0">
      <text>
        <r>
          <rPr>
            <sz val="11"/>
            <color indexed="8"/>
            <rFont val="Helvetica Neue"/>
            <family val="0"/>
          </rPr>
          <t xml:space="preserve">Autore importato:
 • The role of the computing professional in public policy
 • Maintaining awareness of consequences
 • Ethical dissent and whistle-blowing
 • The relationship between regional culture and ethical dilemmas
 • Dealing with harassment and discrimination
 • Forms of professional credentialing
 • Acceptable use policies for computing in the workplace
 • Ergonomics and healthy computing environments
 • Time to market and cost considerations versus quality professional standards
</t>
        </r>
        <r>
          <rPr>
            <sz val="12"/>
            <color indexed="8"/>
            <rFont val="Calibri"/>
            <family val="0"/>
          </rPr>
          <t/>
        </r>
      </text>
    </comment>
    <comment ref="A9" authorId="0">
      <text>
        <r>
          <rPr>
            <sz val="11"/>
            <color indexed="8"/>
            <rFont val="Helvetica Neue"/>
            <family val="0"/>
          </rPr>
          <t xml:space="preserve">Autore importato:
 • Philosophical foundations of intellectual property
 • Intellectual property rights (cross-reference IM/Information Storage and Retrieval/intellectual property and protection)
 • Intangible digital intellectual property (IDIP)
 • Legal foundations for intellectual property protection
 • Digital rights management
 • Copyrights, patents, trade secrets, trademarks
 • Plagiarism
</t>
        </r>
        <r>
          <rPr>
            <sz val="12"/>
            <color indexed="8"/>
            <rFont val="Calibri"/>
            <family val="0"/>
          </rPr>
          <t/>
        </r>
      </text>
    </comment>
    <comment ref="A10" authorId="0">
      <text>
        <r>
          <rPr>
            <sz val="11"/>
            <color indexed="8"/>
            <rFont val="Helvetica Neue"/>
            <family val="0"/>
          </rPr>
          <t xml:space="preserve">Autore importato:
 • Philosophical foundations of privacy rights (cross-reference IS/Fundamental Issues/philosophical issues)
 • Legal foundations of privacy protection
 • Privacy implications of widespread data collection for transactional databases, data warehouses,
surveillance systems, and cloud computing (cross-reference IM/Database Systems/data independence;
IM/Data Mining/data cleaning)
 • Ramifications of differential privacy
 • Technology-based solutions for privacy protection (cross-reference IAS/Threats and Attacks/attacks on privacy and anonymity)
</t>
        </r>
        <r>
          <rPr>
            <sz val="12"/>
            <color indexed="8"/>
            <rFont val="Calibri"/>
            <family val="0"/>
          </rPr>
          <t/>
        </r>
      </text>
    </comment>
    <comment ref="A11" authorId="0">
      <text>
        <r>
          <rPr>
            <sz val="11"/>
            <color indexed="8"/>
            <rFont val="Helvetica Neue"/>
            <family val="0"/>
          </rPr>
          <t xml:space="preserve">Autore importato:
 • Reading, understanding and summarizing technical material, including source code and documentation
 • Writing effective technical documentation and materials
 • Dynamics of oral, written, and electronic team and group communication (cross-reference HCI/Collaboration and Communication/group communication; SE/Project Management/team participation)
 • Communicating professionally with stakeholders
 • Utilizing collaboration tools (cross-reference HCI/Collaboration and Communication/online communities; IS/Agents/collaborative agents)
</t>
        </r>
        <r>
          <rPr>
            <sz val="12"/>
            <color indexed="8"/>
            <rFont val="Calibri"/>
            <family val="0"/>
          </rPr>
          <t/>
        </r>
      </text>
    </comment>
    <comment ref="A12" authorId="0">
      <text>
        <r>
          <rPr>
            <sz val="11"/>
            <color indexed="8"/>
            <rFont val="Helvetica Neue"/>
            <family val="0"/>
          </rPr>
          <t xml:space="preserve">Autore importato:
 • Being a sustainable practitioner by taking into consideration cultural and environmental impacts of implementation decisions (e.g. organizational policies, economic viability, and resource consumption).
 • Explore global social and environmental impacts of computer use and disposal (e-waste)
</t>
        </r>
        <r>
          <rPr>
            <sz val="12"/>
            <color indexed="8"/>
            <rFont val="Calibri"/>
            <family val="0"/>
          </rPr>
          <t/>
        </r>
      </text>
    </comment>
    <comment ref="A13" authorId="0">
      <text>
        <r>
          <rPr>
            <sz val="11"/>
            <color indexed="8"/>
            <rFont val="Helvetica Neue"/>
            <family val="0"/>
          </rPr>
          <t xml:space="preserve">Autore importato:
 • Environmental impacts of design choices in specific areas such as algorithms, operating systems, networks, databases, or human-computer interaction (cross-reference SE/Software Evaluation/software evolution; HCI/Design-Oriented HCI/sustainability)
</t>
        </r>
        <r>
          <rPr>
            <sz val="12"/>
            <color indexed="8"/>
            <rFont val="Calibri"/>
            <family val="0"/>
          </rPr>
          <t/>
        </r>
      </text>
    </comment>
  </commentList>
</comments>
</file>

<file path=xl/comments2.xml><?xml version="1.0" encoding="utf-8"?>
<comments xmlns="http://schemas.openxmlformats.org/spreadsheetml/2006/main">
  <authors>
    <author>Autore importato</author>
  </authors>
  <commentList>
    <comment ref="A4" authorId="0">
      <text>
        <r>
          <rPr>
            <sz val="11"/>
            <color indexed="8"/>
            <rFont val="Helvetica Neue"/>
            <family val="0"/>
          </rPr>
          <t xml:space="preserve">Autore importato:
 • Differences among best, expected, and worst case behaviors of an algorithm
 • Asymptotic analysis of upper and expected complexity bounds
 • Big O notation: formal definition
 • Complexity classes, such as constant, logarithmic, linear, quadratic, and exponential
 • Empirical measurements of performance
 • Time and space trade-offs in algorithms
</t>
        </r>
        <r>
          <rPr>
            <sz val="12"/>
            <color indexed="8"/>
            <rFont val="Calibri"/>
            <family val="0"/>
          </rPr>
          <t/>
        </r>
      </text>
    </comment>
    <comment ref="A5" authorId="0">
      <text>
        <r>
          <rPr>
            <sz val="11"/>
            <color indexed="8"/>
            <rFont val="Helvetica Neue"/>
            <family val="0"/>
          </rPr>
          <t xml:space="preserve">Autore importato:
 • Big O notation: use
 • Little o, big omega and big theta notation
 • Recurrence relations
 • Analysis of iterative and recursive algorithms
 • Some version of a Master Theorem
</t>
        </r>
        <r>
          <rPr>
            <sz val="12"/>
            <color indexed="8"/>
            <rFont val="Calibri"/>
            <family val="0"/>
          </rPr>
          <t/>
        </r>
      </text>
    </comment>
    <comment ref="A6" authorId="0">
      <text>
        <r>
          <rPr>
            <sz val="11"/>
            <color indexed="8"/>
            <rFont val="Helvetica Neue"/>
            <family val="0"/>
          </rPr>
          <t xml:space="preserve">Autore importato:
 • Brute-force algorithms
 • Greedy algorithms
 • Divide-and-conquer (cross-reference SDF/Algorithms and Design/Problem-solving strategies)
 • Recursive backtracking
 • Dynamic Programming
</t>
        </r>
        <r>
          <rPr>
            <sz val="12"/>
            <color indexed="8"/>
            <rFont val="Calibri"/>
            <family val="0"/>
          </rPr>
          <t/>
        </r>
      </text>
    </comment>
    <comment ref="A7" authorId="0">
      <text>
        <r>
          <rPr>
            <sz val="11"/>
            <color indexed="8"/>
            <rFont val="Helvetica Neue"/>
            <family val="0"/>
          </rPr>
          <t xml:space="preserve">Autore importato:
 • Branch-and-bound
 • Heuristics
 • Reduction: transform-and-conquer
</t>
        </r>
        <r>
          <rPr>
            <sz val="12"/>
            <color indexed="8"/>
            <rFont val="Calibri"/>
            <family val="0"/>
          </rPr>
          <t/>
        </r>
      </text>
    </comment>
    <comment ref="A8" authorId="0">
      <text>
        <r>
          <rPr>
            <sz val="11"/>
            <color indexed="8"/>
            <rFont val="Helvetica Neue"/>
            <family val="0"/>
          </rPr>
          <t xml:space="preserve">Autore importato:
 • Simple numerical algorithms, such as computing the average of a list of numbers, finding the min, max,
and mode in a list, approximating the square root of a number, or finding the greatest common divisor
 • Sequential and binary search algorithms
 • Worst case quadratic sorting algorithms (selection, insertion)
 • Worst or average case O(N log N) sorting algorithms (quicksort, heapsort, mergesort)
 • Hash tables, including strategies for avoiding and resolving collisions
 • Binary search trees
        o Common operations on binary search trees such as select min, max, insert, delete, iterate over tree
 • Graphs and graph algorithms
        o Representations of graphs (e.g., adjacency list, adjacency matrix)
        o Depth- and breadth-first traversals
</t>
        </r>
        <r>
          <rPr>
            <sz val="12"/>
            <color indexed="8"/>
            <rFont val="Calibri"/>
            <family val="0"/>
          </rPr>
          <t/>
        </r>
      </text>
    </comment>
    <comment ref="A9" authorId="0">
      <text>
        <r>
          <rPr>
            <sz val="11"/>
            <color indexed="8"/>
            <rFont val="Helvetica Neue"/>
            <family val="0"/>
          </rPr>
          <t xml:space="preserve">Autore importato:
 • Heaps
 • Graphs and graph algorithms
      o Shortest-path algorithms (Dijkstra’s and Floyd’s algorithms)
      o Minimum spanning tree (Prim’s and Kruskal’s algorithms)
 • Pattern matching and string/text algorithms (e.g., substring matching, regular expression matching, longest
common subsequence algorithms)
</t>
        </r>
        <r>
          <rPr>
            <sz val="12"/>
            <color indexed="8"/>
            <rFont val="Calibri"/>
            <family val="0"/>
          </rPr>
          <t/>
        </r>
      </text>
    </comment>
    <comment ref="A10" authorId="0">
      <text>
        <r>
          <rPr>
            <sz val="11"/>
            <color indexed="8"/>
            <rFont val="Helvetica Neue"/>
            <family val="0"/>
          </rPr>
          <t xml:space="preserve">Autore importato:
 • Finite-state machines
 • Regular expressions
 • The halting problem
</t>
        </r>
        <r>
          <rPr>
            <sz val="12"/>
            <color indexed="8"/>
            <rFont val="Calibri"/>
            <family val="0"/>
          </rPr>
          <t/>
        </r>
      </text>
    </comment>
    <comment ref="A11" authorId="0">
      <text>
        <r>
          <rPr>
            <sz val="11"/>
            <color indexed="8"/>
            <rFont val="Helvetica Neue"/>
            <family val="0"/>
          </rPr>
          <t xml:space="preserve">Autore importato:
 • Context-free grammars (cross-reference PL/Syntax Analysis)
 • Introduction to the P and NP classes and the P vs. NP problem
 • Introduction to the NP-complete class and exemplary NP-complete problems (e.g., SAT, Knapsack)
</t>
        </r>
        <r>
          <rPr>
            <sz val="12"/>
            <color indexed="8"/>
            <rFont val="Calibri"/>
            <family val="0"/>
          </rPr>
          <t/>
        </r>
      </text>
    </comment>
    <comment ref="A12" authorId="0">
      <text>
        <r>
          <rPr>
            <sz val="11"/>
            <color indexed="8"/>
            <rFont val="Helvetica Neue"/>
            <family val="0"/>
          </rPr>
          <t>Autore importato:
 • Review of the classes P and NP; introduce P-space and EXP
 • Polynomial hierarchy
 • NP-completeness (Cook’s theorem)
 • Classic NP-complete problems
 • Reduction Techniques</t>
        </r>
        <r>
          <rPr>
            <sz val="12"/>
            <color indexed="8"/>
            <rFont val="Calibri"/>
            <family val="0"/>
          </rPr>
          <t/>
        </r>
      </text>
    </comment>
    <comment ref="A13" authorId="0">
      <text>
        <r>
          <rPr>
            <sz val="11"/>
            <color indexed="8"/>
            <rFont val="Helvetica Neue"/>
            <family val="0"/>
          </rPr>
          <t xml:space="preserve">Autore importato:
 • Sets and languages
        o Regular languages
        o Review of deterministic finite automata (DFAs)
        o Nondeterministic finite automata (NFAs)
        o Equivalence of DFAs and NFAs
        o Review of regular expressions; their equivalence to finite automata
        o Closure properties
        o Proving languages non-regular, via the pumping lemma or alternative means
 • Context-free languages
        o Push-down automata (PDAs)
        o Relationship of PDAs and context-free grammars
        o Properties of context-free languages
 • Turing machines, or an equivalent formal model of universal computation
 • Nondeterministic Turing machines
 • Chomsky hierarchy
 • The Church-Turing thesis
 • Computability
 • Rice’s Theorem
 • Examples of uncomputable functions
 • Implications of uncomputability
</t>
        </r>
        <r>
          <rPr>
            <sz val="12"/>
            <color indexed="8"/>
            <rFont val="Calibri"/>
            <family val="0"/>
          </rPr>
          <t/>
        </r>
      </text>
    </comment>
    <comment ref="A14" authorId="0">
      <text>
        <r>
          <rPr>
            <sz val="11"/>
            <color indexed="8"/>
            <rFont val="Helvetica Neue"/>
            <family val="0"/>
          </rPr>
          <t xml:space="preserve">Autore importato:
 • Balanced trees (e.g., AVL trees, red-black trees, splay trees, treaps)
 • Graphs (e.g., topological sort, finding strongly connected components, matching)
 • Advanced data structures (e.g., B-trees, Fibonacci heaps)
 • String-based data structures and algorithms (e.g., suffix arrays, suffix trees, tries)
 • Network flows (e.g., max flow [Ford-Fulkerson algorithm], max flow – min cut, maximum bipartite matching)
 • Linear Programming (e.g., duality, simplex method, interior point algorithms)
 • Number-theoretic algorithms (e.g., modular arithmetic, primality testing, integer factorization)
 • Geometric algorithms (e.g., points, line segments, polygons. [properties, intersections], finding convex hull,
     spatial decomposition, collision detection, geometric search/proximity)
 • Randomized algorithms
 • Stochastic algorithms
 • Approximation algorithms
 • Amortized analysis
 • Probabilistic analysis
 • Online algorithms and competitive analysis
</t>
        </r>
        <r>
          <rPr>
            <sz val="12"/>
            <color indexed="8"/>
            <rFont val="Calibri"/>
            <family val="0"/>
          </rPr>
          <t/>
        </r>
      </text>
    </comment>
  </commentList>
</comments>
</file>

<file path=xl/comments3.xml><?xml version="1.0" encoding="utf-8"?>
<comments xmlns="http://schemas.openxmlformats.org/spreadsheetml/2006/main">
  <authors>
    <author>Autore importato</author>
  </authors>
  <commentList>
    <comment ref="A4" authorId="0">
      <text>
        <r>
          <rPr>
            <sz val="11"/>
            <color indexed="8"/>
            <rFont val="Helvetica Neue"/>
            <family val="0"/>
          </rPr>
          <t>Autore importato:
 • Overview and history of computer architecture
 • Combinational vs. sequential logic/Field programmable gate arrays as a fundamental combinational   + sequential logic building block
 • Multiple representations/layers of interpretation (hardware is just another layer)
 • Computer-aided design tools that process hardware and architectural representations
 • Register transfer notation/Hardware Description Language (Verilog/VHDL)
 • Physical constraints (gate delays, fan-in, fan-out, energy/power)</t>
        </r>
        <r>
          <rPr>
            <sz val="12"/>
            <color indexed="8"/>
            <rFont val="Calibri"/>
            <family val="0"/>
          </rPr>
          <t/>
        </r>
      </text>
    </comment>
    <comment ref="A5" authorId="0">
      <text>
        <r>
          <rPr>
            <sz val="11"/>
            <color indexed="8"/>
            <rFont val="Helvetica Neue"/>
            <family val="0"/>
          </rPr>
          <t xml:space="preserve">Autore importato:
 • Bits, bytes, and words
 • Numeric data representation and number bases
 • Fixed- and floating-point systems
 • Signed and twos-complement representations
 • Representation of non-numeric data (character codes, graphical data)
 • Representation of records and arrays
</t>
        </r>
        <r>
          <rPr>
            <sz val="12"/>
            <color indexed="8"/>
            <rFont val="Calibri"/>
            <family val="0"/>
          </rPr>
          <t/>
        </r>
      </text>
    </comment>
    <comment ref="A6" authorId="0">
      <text>
        <r>
          <rPr>
            <sz val="11"/>
            <color indexed="8"/>
            <rFont val="Helvetica Neue"/>
            <family val="0"/>
          </rPr>
          <t xml:space="preserve">Autore importato:
 • Basic organization of the von Neumann machine
 • Control unit; instruction fetch, decode, and execution
 • Instruction sets and types (data manipulation, control, I/O)
 • Assembly/machine language programming
 • Instruction formats
 • Addressing modes
 • Subroutine call and return mechanisms (cross-reference PL/Language Translation and Execution)
 • I/O and interrupts
 • Heap vs. Static vs. Stack vs. Code segments
 • Shared memory multiprocessors/multicore organization
 • Introduction to SIMD vs. MIMD and the Flynn Taxonomy
</t>
        </r>
        <r>
          <rPr>
            <sz val="12"/>
            <color indexed="8"/>
            <rFont val="Calibri"/>
            <family val="0"/>
          </rPr>
          <t/>
        </r>
      </text>
    </comment>
    <comment ref="A7" authorId="0">
      <text>
        <r>
          <rPr>
            <sz val="11"/>
            <color indexed="8"/>
            <rFont val="Helvetica Neue"/>
            <family val="0"/>
          </rPr>
          <t xml:space="preserve">Autore importato:
 • Storage systems and their technology
 • Memory hierarchy: importance of temporal and spatial locality
 • Main memory organization and operations
 • Latency, cycle time, bandwidth, and interleaving
 • Cache memories (address mapping, block size, replacement and store policy)
 • Multiprocessor cache consistency/Using the memory system for inter-core synchronization/atomic memory operations
 • Virtual memory (page table, TLB)
 • Fault handling and reliability
 • Error coding, data compression, and data integrity (cross-reference SF/Reliability through Redundancy)
</t>
        </r>
        <r>
          <rPr>
            <sz val="12"/>
            <color indexed="8"/>
            <rFont val="Calibri"/>
            <family val="0"/>
          </rPr>
          <t/>
        </r>
      </text>
    </comment>
    <comment ref="A8" authorId="0">
      <text>
        <r>
          <rPr>
            <sz val="11"/>
            <color indexed="8"/>
            <rFont val="Helvetica Neue"/>
            <family val="0"/>
          </rPr>
          <t xml:space="preserve">Autore importato:
 • I/O fundamentals: handshaking, buffering, programmed I/O, interrupt-driven I/O
 • Interrupt structures: vectored and prioritized, interrupt acknowledgment
 • External storage, physical organization, and drives
 • Buses: bus protocols, arbitration, direct-memory access (DMA)
 • Introduction to networks: communications networks as another layer of remote access
 • Multimedia support
 • RAID architectures
</t>
        </r>
        <r>
          <rPr>
            <sz val="12"/>
            <color indexed="8"/>
            <rFont val="Calibri"/>
            <family val="0"/>
          </rPr>
          <t/>
        </r>
      </text>
    </comment>
    <comment ref="A9" authorId="0">
      <text>
        <r>
          <rPr>
            <sz val="11"/>
            <color indexed="8"/>
            <rFont val="Helvetica Neue"/>
            <family val="0"/>
          </rPr>
          <t xml:space="preserve">Autore importato:
 • Implementation of simple datapaths, including instruction pipelining, hazard detection and resolution
 • Control unit: hardwired realization vs. microprogrammed realization
 • Instruction pipelining
 • Introduction to instruction-level parallelism (ILP)
</t>
        </r>
        <r>
          <rPr>
            <sz val="12"/>
            <color indexed="8"/>
            <rFont val="Calibri"/>
            <family val="0"/>
          </rPr>
          <t/>
        </r>
      </text>
    </comment>
    <comment ref="A10" authorId="0">
      <text>
        <r>
          <rPr>
            <sz val="11"/>
            <color indexed="8"/>
            <rFont val="Helvetica Neue"/>
            <family val="0"/>
          </rPr>
          <t xml:space="preserve">Autore importato:
 • Power Law
 • Example SIMD and MIMD instruction sets and architectures
 • Interconnection networks (hypercube, shuffle-exchange, mesh, crossbar)
 • Shared multiprocessor memory systems and memory consistency
 • Multiprocessor cache coherence
</t>
        </r>
        <r>
          <rPr>
            <sz val="12"/>
            <color indexed="8"/>
            <rFont val="Calibri"/>
            <family val="0"/>
          </rPr>
          <t/>
        </r>
      </text>
    </comment>
    <comment ref="A11" authorId="0">
      <text>
        <r>
          <rPr>
            <sz val="11"/>
            <color indexed="8"/>
            <rFont val="Helvetica Neue"/>
            <family val="0"/>
          </rPr>
          <t xml:space="preserve">Autore importato:
 • Superscalar architecture
 • Branch prediction, Speculative execution, Out-of-order execution
 • Prefetching
 • Vector processors and GPUs
 • Hardware support for multithreading
 • Scalability
 • Alternative architectures, such as VLIW/EPIC, and Accelerators and other kinds of Special-Purpose Processors
</t>
        </r>
        <r>
          <rPr>
            <sz val="12"/>
            <color indexed="8"/>
            <rFont val="Calibri"/>
            <family val="0"/>
          </rPr>
          <t/>
        </r>
      </text>
    </comment>
  </commentList>
</comments>
</file>

<file path=xl/comments4.xml><?xml version="1.0" encoding="utf-8"?>
<comments xmlns="http://schemas.openxmlformats.org/spreadsheetml/2006/main">
  <authors>
    <author>Autore importato</author>
  </authors>
  <commentList>
    <comment ref="A4" authorId="0">
      <text>
        <r>
          <rPr>
            <sz val="11"/>
            <color indexed="8"/>
            <rFont val="Helvetica Neue"/>
            <family val="0"/>
          </rPr>
          <t xml:space="preserve">Autore importato:
 • Models as abstractions of situations
 • Simulations as dynamic modeling
 • Simulation techniques and tools, such as physical simulations, human-in-the-loop guided simulations, and virtual reality
 • Foundational approaches to validating models (e.g., comparing a simulation’s output to real data or the output of another model)
 • Presentation of results in a form relevant to the system being modeled
</t>
        </r>
        <r>
          <rPr>
            <sz val="12"/>
            <color indexed="8"/>
            <rFont val="Calibri"/>
            <family val="0"/>
          </rPr>
          <t/>
        </r>
      </text>
    </comment>
    <comment ref="A5" authorId="0">
      <text>
        <r>
          <rPr>
            <sz val="11"/>
            <color indexed="8"/>
            <rFont val="Helvetica Neue"/>
            <family val="0"/>
          </rPr>
          <t xml:space="preserve">Autore importato:
 • Purpose of modeling and simulation including optimization; supporting decision making, forecasting, safety considerations; for training and education
 • Tradeoffs including performance, accuracy, validity, and complexity
 • The simulation process; identification of key characteristics or behaviors, simplifying assumptions; validation of outcomes
 • Model building: use of mathematical formulas or equations, graphs, constraints; methodologies and techniques; use of time stepping for dynamic systems
 • Formall models and modeling techniques: mathematical descriptions involving simplifying assumptions and avoiding detail. Examples of techniques include:
    o Monte Carlo methods
    o Stochastic processes
    o Queuing theory
    o Petri nets and colored Petri nets
    o Graph structures such as directed graphs, trees, networks
    o Games, game theory, the modeling of things using game theory
    o Linear programming and its extensions
    o Dynamic programming
    o Differential equations: ODE, PDE
    o Non-linear techniques
    o State spaces and transitions
 • Assessing and evaluating models and simulations in a variety of contexts; verification and validation of models and simulations
 • Important application areas including health care and diagnostics, economics and finance, city and urban planning, science, and engineering
 • Software in support of simulation and modeling; packages, languages
</t>
        </r>
        <r>
          <rPr>
            <sz val="12"/>
            <color indexed="8"/>
            <rFont val="Calibri"/>
            <family val="0"/>
          </rPr>
          <t/>
        </r>
      </text>
    </comment>
    <comment ref="A6" authorId="0">
      <text>
        <r>
          <rPr>
            <sz val="11"/>
            <color indexed="8"/>
            <rFont val="Helvetica Neue"/>
            <family val="0"/>
          </rPr>
          <t xml:space="preserve">Autore importato:
 • Fundamental programming concepts:
    o The concept of an algorithm consisting of a finite number of well-defined steps, each of which completes in a finite amount of time, as does the entire process.
    o Examples of well-known algorithms such as sorting and searching.
    o The concept of analysis as understanding what the problem is really asking, how a problem can be approached using an algorithm, and how information is represented so that a machine can process it.
    o The development or identification of a workflow.
    o The process of converting an algorithm to machine-executable code.
    o Software processes including lifecycle models, requirements, design, implementation, verification and maintenance.
    o Machine representation of data computer arithmetic.
 • Numerical methods
    o Algorithms for numerically fitting data (e.g., Newton’s method)
    o Architectures for numerical computation, including parallel architectures
 • Fundamental properties of parallel and distributed computation:
    o Bandwidth.
    o Latency.
    o Scalability.  
    o Granularity.
    o Parallelism including task, data, and event parallelism.
    o Parallel architectures including processor architectures, memory and caching.
    o Parallel programming paradigms including threading, message passing, event driven techniques,parallel software architectures, and MapReduce.
    o Grid computing.
    o The impact of architecture on computational time.
    o Total time to science curve for parallelism: continuum of things.
 • Computing costs, e.g., the cost of re-computing a value vs. the cost of storing and lookup.
</t>
        </r>
        <r>
          <rPr>
            <sz val="12"/>
            <color indexed="8"/>
            <rFont val="Calibri"/>
            <family val="0"/>
          </rPr>
          <t/>
        </r>
      </text>
    </comment>
    <comment ref="A7" authorId="0">
      <text>
        <r>
          <rPr>
            <sz val="11"/>
            <color indexed="8"/>
            <rFont val="Helvetica Neue"/>
            <family val="0"/>
          </rPr>
          <t xml:space="preserve">Autore importato:
 • Principles of data visualization
 • Graphing and visualization algorithms
 • Image processing techniques
 • Scalability concerns
</t>
        </r>
        <r>
          <rPr>
            <sz val="12"/>
            <color indexed="8"/>
            <rFont val="Calibri"/>
            <family val="0"/>
          </rPr>
          <t/>
        </r>
      </text>
    </comment>
    <comment ref="A8" authorId="0">
      <text>
        <r>
          <rPr>
            <sz val="11"/>
            <color indexed="8"/>
            <rFont val="Helvetica Neue"/>
            <family val="0"/>
          </rPr>
          <t xml:space="preserve">Autore importato:
 • Content management models, frameworks, systems, design methods (as in IM. Information Management)
 • Digital representations of content including numbers, text, images (e.g., raster and vector), video (e.g., QuickTime, MPEG2, MPEG4), audio (e.g., written score, MIDI, sampled digitized sound track) and
animations; complex/composite/aggregate objects; FRBR
 • Digital content creation/capture and preservation, including digitization, sampling, compression, conversion, transformation/translation, migration/emulation, crawling, harvesting
 • Content structure / management, including digital libraries and static/dynamic/stream aspects for:
    o Data: data structures, databases
    o Information: document collections, multimedia pools, hyperbases (hypertext, hypermedia), catalogs, repositories
    o Knowledge: ontologies, triple stores, semantic networks, rules
 • Processing and pattern recognition, including indexing, searching (including: queries and query languages; central / federated / P2P), retrieving, clustering, classifying/categorizing, analyzing/mining/extracting,
rendering, reporting, handling transactions
 • User / society support for presentation and interaction, including browse, search, filter, route, visualize, share, collaborate, rate, annotate, personalize, recommend
 • Modeling, design, logical and physical implementation, using relevant systems/software
</t>
        </r>
        <r>
          <rPr>
            <sz val="12"/>
            <color indexed="8"/>
            <rFont val="Calibri"/>
            <family val="0"/>
          </rPr>
          <t/>
        </r>
      </text>
    </comment>
    <comment ref="A9" authorId="0">
      <text>
        <r>
          <rPr>
            <sz val="11"/>
            <color indexed="8"/>
            <rFont val="Helvetica Neue"/>
            <family val="0"/>
          </rPr>
          <t xml:space="preserve">Autore importato:
 • Error, stability, convergence, including truncation and round-off
 • Function approximation including Taylor’s series, interpolation, extrapolation, and regression
 • Numerical differentiation and integration (Simpson’s Rule, explicit and implicit methods)
 • Differential equations (Euler’s Method, finite differences)
</t>
        </r>
        <r>
          <rPr>
            <sz val="12"/>
            <color indexed="8"/>
            <rFont val="Calibri"/>
            <family val="0"/>
          </rPr>
          <t/>
        </r>
      </text>
    </comment>
  </commentList>
</comments>
</file>

<file path=xl/comments5.xml><?xml version="1.0" encoding="utf-8"?>
<comments xmlns="http://schemas.openxmlformats.org/spreadsheetml/2006/main">
  <authors>
    <author>Autore importato</author>
  </authors>
  <commentList>
    <comment ref="A4" authorId="0">
      <text>
        <r>
          <rPr>
            <sz val="11"/>
            <color indexed="8"/>
            <rFont val="Helvetica Neue"/>
            <family val="0"/>
          </rPr>
          <t xml:space="preserve">Autore importato:
 • Sets
    o Venn diagrams
    o Union, intersection, complement
    o Cartesian product
    o Power sets
    o Cardinality of finite sets
 • Relations
    o Reflexivity, symmetry, transitivity
    o Equivalence relations, partial orders
 • Functions
    o Surjections, injections, bijections
    o Inverses
    o Composition
</t>
        </r>
        <r>
          <rPr>
            <sz val="12"/>
            <color indexed="8"/>
            <rFont val="Calibri"/>
            <family val="0"/>
          </rPr>
          <t/>
        </r>
      </text>
    </comment>
    <comment ref="A5" authorId="0">
      <text>
        <r>
          <rPr>
            <sz val="11"/>
            <color indexed="8"/>
            <rFont val="Helvetica Neue"/>
            <family val="0"/>
          </rPr>
          <t xml:space="preserve">Autore importato:
 • Propositional logic (cross-reference: Propositional logic is also reviewed in IS/Knowledge Based Reasoning)
 • Logical connectives
 • Truth tables
 • Normal forms (conjunctive and disjunctive)
 • Validity of well-formed formula
 • Propositional inference rules (concepts of modus ponens and modus tollens)
 • Predicate logic
       o Universal and existential quantification
 • Limitations of propositional and predicate logic (e.g., expressiveness issues)
</t>
        </r>
        <r>
          <rPr>
            <sz val="12"/>
            <color indexed="8"/>
            <rFont val="Calibri"/>
            <family val="0"/>
          </rPr>
          <t/>
        </r>
      </text>
    </comment>
    <comment ref="A6" authorId="0">
      <text>
        <r>
          <rPr>
            <sz val="11"/>
            <color indexed="8"/>
            <rFont val="Helvetica Neue"/>
            <family val="0"/>
          </rPr>
          <t xml:space="preserve">Autore importato:
 • Notions of implication, equivalence, converse, inverse, contrapositive, negation, and contradiction
 • The structure of mathematical proofs
 • Direct proofs
 • Disproving by counterexample
 • Proof by contradiction
 • Induction over natural numbers
 • Structural induction
 • Weak and strong induction (i.e., First and Second Principle of Induction)
 • Recursive mathematical definitions
</t>
        </r>
        <r>
          <rPr>
            <sz val="12"/>
            <color indexed="8"/>
            <rFont val="Calibri"/>
            <family val="0"/>
          </rPr>
          <t/>
        </r>
      </text>
    </comment>
    <comment ref="A7" authorId="0">
      <text>
        <r>
          <rPr>
            <sz val="11"/>
            <color indexed="8"/>
            <rFont val="Helvetica Neue"/>
            <family val="0"/>
          </rPr>
          <t>Autore importato:
 • Well orderings</t>
        </r>
        <r>
          <rPr>
            <sz val="12"/>
            <color indexed="8"/>
            <rFont val="Calibri"/>
            <family val="0"/>
          </rPr>
          <t/>
        </r>
      </text>
    </comment>
    <comment ref="A8" authorId="0">
      <text>
        <r>
          <rPr>
            <sz val="11"/>
            <color indexed="8"/>
            <rFont val="Helvetica Neue"/>
            <family val="0"/>
          </rPr>
          <t xml:space="preserve">Autore importato:
 • Counting arguments
     o Set cardinality and counting
     o Sum and product rule
     o Inclusion-exclusion principle
     o Arithmetic and geometric progressions
 • The pigeonhole principle
 • Permutations and combinations
     o Basic definitions
     o Pascal’s identity
     o The binomial theorem
 • Solving recurrence relations (cross-reference: AL/Basic Analysis)
     o An example of a simple recurrence relation, such as Fibonacci numbers
     o Other examples, showing a variety of solutions
 • Basic modular arithmetic
</t>
        </r>
        <r>
          <rPr>
            <sz val="12"/>
            <color indexed="8"/>
            <rFont val="Calibri"/>
            <family val="0"/>
          </rPr>
          <t/>
        </r>
      </text>
    </comment>
    <comment ref="A9" authorId="0">
      <text>
        <r>
          <rPr>
            <sz val="11"/>
            <color indexed="8"/>
            <rFont val="Helvetica Neue"/>
            <family val="0"/>
          </rPr>
          <t xml:space="preserve">Autore importato:
 • Trees
    o Properties
    o Traversal strategies
 • Undirected graphs
 • Directed graphs
 • Weighted graphs
</t>
        </r>
        <r>
          <rPr>
            <sz val="12"/>
            <color indexed="8"/>
            <rFont val="Calibri"/>
            <family val="0"/>
          </rPr>
          <t/>
        </r>
      </text>
    </comment>
    <comment ref="A10" authorId="0">
      <text>
        <r>
          <rPr>
            <sz val="11"/>
            <color indexed="8"/>
            <rFont val="Helvetica Neue"/>
            <family val="0"/>
          </rPr>
          <t xml:space="preserve">Autore importato:
 • Spanning trees/forests
 • Graph isomorphism
</t>
        </r>
        <r>
          <rPr>
            <sz val="12"/>
            <color indexed="8"/>
            <rFont val="Calibri"/>
            <family val="0"/>
          </rPr>
          <t/>
        </r>
      </text>
    </comment>
    <comment ref="A11" authorId="0">
      <text>
        <r>
          <rPr>
            <sz val="11"/>
            <color indexed="8"/>
            <rFont val="Helvetica Neue"/>
            <family val="0"/>
          </rPr>
          <t xml:space="preserve">Autore importato:
 • Finite probability space, events
 • Axioms of probability and probability measures
 • Conditional probability, Bayes’ theorem
 • Independence
 • Integer random variables (Bernoulli, binomial)
 • Expectation, including Linearity of Expectation
</t>
        </r>
        <r>
          <rPr>
            <sz val="12"/>
            <color indexed="8"/>
            <rFont val="Calibri"/>
            <family val="0"/>
          </rPr>
          <t/>
        </r>
      </text>
    </comment>
    <comment ref="A12" authorId="0">
      <text>
        <r>
          <rPr>
            <sz val="11"/>
            <color indexed="8"/>
            <rFont val="Helvetica Neue"/>
            <family val="0"/>
          </rPr>
          <t xml:space="preserve">Autore importato:
 • Variance
 • Conditional Independence
</t>
        </r>
        <r>
          <rPr>
            <sz val="12"/>
            <color indexed="8"/>
            <rFont val="Calibri"/>
            <family val="0"/>
          </rPr>
          <t/>
        </r>
      </text>
    </comment>
  </commentList>
</comments>
</file>

<file path=xl/comments6.xml><?xml version="1.0" encoding="utf-8"?>
<comments xmlns="http://schemas.openxmlformats.org/spreadsheetml/2006/main">
  <authors>
    <author>Autore importato</author>
  </authors>
  <commentList>
    <comment ref="A4" authorId="0">
      <text>
        <r>
          <rPr>
            <sz val="11"/>
            <color indexed="8"/>
            <rFont val="Helvetica Neue"/>
            <family val="0"/>
          </rPr>
          <t xml:space="preserve">Autore importato:
 • Media applications including user interfaces, audio and video editing, game engines, cad, visualization, virtual reality
 • Digitization of analog data, resolution, and the limits of human perception, e.g., pixels for visual display, dots for laser printers, and samples for audio (HCI/Foundations)
 • Use of standard APIs for the construction of UIs and display of standard media formats (see HCI/GUI construction)
 • Standard media formats, including lossless and lossy formats
</t>
        </r>
        <r>
          <rPr>
            <sz val="12"/>
            <color indexed="8"/>
            <rFont val="Calibri"/>
            <family val="0"/>
          </rPr>
          <t/>
        </r>
      </text>
    </comment>
    <comment ref="A5" authorId="0">
      <text>
        <r>
          <rPr>
            <sz val="11"/>
            <color indexed="8"/>
            <rFont val="Helvetica Neue"/>
            <family val="0"/>
          </rPr>
          <t xml:space="preserve">Autore importato:
• Additive and subtractive color models (CMYK and RGB) and why these provide a range of colors
• Tradeoffs between storing data and re-computing data as embodied by vector and raster representations of images
• Animation as a sequence of still images
</t>
        </r>
        <r>
          <rPr>
            <sz val="12"/>
            <color indexed="8"/>
            <rFont val="Calibri"/>
            <family val="0"/>
          </rPr>
          <t/>
        </r>
      </text>
    </comment>
    <comment ref="A6" authorId="0">
      <text>
        <r>
          <rPr>
            <sz val="11"/>
            <color indexed="8"/>
            <rFont val="Helvetica Neue"/>
            <family val="0"/>
          </rPr>
          <t xml:space="preserve">Autore importato:
 • Rendering in nature, e.g., the emission and scattering of light and its relation to numerical integration
 • Forward and backward rendering (i.e., ray-casting and rasterization)
 • Polygonal representation
 • Basic radiometry, similar triangles, and projection model
 • Affine and coordinate system transformations
 • Ray tracing
 • Visibility and occlusion, including solutions to this problem such as depth buffering, Painter’s algorithm, and ray tracing
 • The forward and backward rendering equation
 • Simple triangle rasterization
 • Rendering with a shader-based API
 • Texture mapping, including minification and magnification (e.g., trilinear MIP-mapping)
 • Application of spatial data structures to rendering
 • Sampling and anti-aliasing
 • Scene graphs and the graphics pipeline
</t>
        </r>
        <r>
          <rPr>
            <sz val="12"/>
            <color indexed="8"/>
            <rFont val="Calibri"/>
            <family val="0"/>
          </rPr>
          <t/>
        </r>
      </text>
    </comment>
    <comment ref="A7" authorId="0">
      <text>
        <r>
          <rPr>
            <sz val="11"/>
            <color indexed="8"/>
            <rFont val="Helvetica Neue"/>
            <family val="0"/>
          </rPr>
          <t xml:space="preserve">Autore importato:
 • Basic geometric operations such as intersection calculation and proximity tests
 • Volumes, voxels, and point-based representations
 • Parametric polynomial curves and surfaces
 • Implicit representation of curves and surfaces
 • Approximation techniques such as polynomial curves, Bezier curves, spline curves and surfaces, and nonuniform
rational basis (NURB) spines, and level set method
 • Surface representation techniques including tessellation, mesh representation, mesh fairing, and mesh
generation techniques such as Delaunay triangulation, marching cubes
 • Spatial subdivision techniques
 • Procedural models such as fractals, generative modeling, and L-systems
 • Graftals, cross referenced with programming languages (grammars to generated pictures)
 • Elastically deformable and freeform deformable models
 • Subdivision surfaces
 • Multiresolution modeling
 • Reconstruction
 • Constructive Solid Geometry (CSG) representation
</t>
        </r>
        <r>
          <rPr>
            <sz val="12"/>
            <color indexed="8"/>
            <rFont val="Calibri"/>
            <family val="0"/>
          </rPr>
          <t/>
        </r>
      </text>
    </comment>
    <comment ref="A8" authorId="0">
      <text>
        <r>
          <rPr>
            <sz val="11"/>
            <color indexed="8"/>
            <rFont val="Helvetica Neue"/>
            <family val="0"/>
          </rPr>
          <t xml:space="preserve">Autore importato:
 • Solutions and approximations to the rendering equation, for example:
     o Distribution ray tracing and path tracing
     o Photon mapping
     o Bidirectional path tracing
     o Reyes (micropolygon) rendering
     o Metropolis light transport
 • Time (motion blur), lens position (focus), and continuous frequency (color) and their impact on rendering
 • Shadow mapping
 • Occlusion culling
 • Bidirectional Scattering Distribution function (BSDF) theory and microfacets
 • Subsurface scattering
 • Area light sources
 • Hierarchical depth buffering
 • The Light Field, image-based rendering
 • Non-photorealistic rendering
 • GPU architecture
 • Human visual systems including adaptation to light, sensitivity to noise, and flicker fusion
</t>
        </r>
        <r>
          <rPr>
            <sz val="12"/>
            <color indexed="8"/>
            <rFont val="Calibri"/>
            <family val="0"/>
          </rPr>
          <t/>
        </r>
      </text>
    </comment>
    <comment ref="A9" authorId="0">
      <text>
        <r>
          <rPr>
            <sz val="11"/>
            <color indexed="8"/>
            <rFont val="Helvetica Neue"/>
            <family val="0"/>
          </rPr>
          <t xml:space="preserve">Autore importato:
 • Forward and inverse kinematics
 • Collision detection and response
 • Procedural animation using noise, rules (boids/crowds), and particle systems
 • Skinning algorithms
 • Physics based motions including rigid body dynamics, physical particle systems, mass-spring networks for cloth and flesh and hair
 • Key-frame animation
 • Splines
 • Data structures for rotations, such as quaternions
 • Camera animation
 • Motion capture
</t>
        </r>
        <r>
          <rPr>
            <sz val="12"/>
            <color indexed="8"/>
            <rFont val="Calibri"/>
            <family val="0"/>
          </rPr>
          <t/>
        </r>
      </text>
    </comment>
    <comment ref="A10" authorId="0">
      <text>
        <r>
          <rPr>
            <sz val="11"/>
            <color indexed="8"/>
            <rFont val="Helvetica Neue"/>
            <family val="0"/>
          </rPr>
          <t xml:space="preserve">Autore importato:
 • Visualization of 2D/3D scalar fields: color mapping, isosurfaces
 • Direct volume data rendering: ray-casting, transfer functions, segmentation
 • Visualization of:
    o Vector fields and flow data
    o Time-varying data
    o High-dimensional data: dimension reduction, parallel coordinates,
    o Non-spatial data: multi-variate, tree/graph structured, text
 • Perceptual and cognitive foundations that drive visual abstractions
 • Visualization design
 • Evaluation of visualization methods
 • Applications of visualization
</t>
        </r>
        <r>
          <rPr>
            <sz val="12"/>
            <color indexed="8"/>
            <rFont val="Calibri"/>
            <family val="0"/>
          </rPr>
          <t/>
        </r>
      </text>
    </comment>
  </commentList>
</comments>
</file>

<file path=xl/comments7.xml><?xml version="1.0" encoding="utf-8"?>
<comments xmlns="http://schemas.openxmlformats.org/spreadsheetml/2006/main">
  <authors>
    <author>Autore importato</author>
    <author>Luca</author>
  </authors>
  <commentList>
    <comment ref="A4" authorId="0">
      <text>
        <r>
          <rPr>
            <sz val="11"/>
            <color indexed="8"/>
            <rFont val="Helvetica Neue"/>
            <family val="0"/>
          </rPr>
          <t xml:space="preserve">Autore importato:
 • Contexts for HCI (anything with a user interface, e.g., webpage, business applications, mobile applications, and games)
 • Processes for user-centered development, e.g., early focus on users, empirical testing, iterative design
 • Different measures for evaluation, e.g., utility, efficiency, learnability, user satisfaction
 • Usability heuristics and the principles of usability testing
 • Physical capabilities that inform interaction design, e.g., color perception, ergonomics
 • Cognitive models that inform interaction design, e.g., attention, perception and recognition, movement, and memory; gulfs of expectation and execution
 • Social models that inform interaction design, e.g., culture, communication, networks and organizations
 • Principles of good design and good designers; engineering tradeoffs
 • Accessibility, e.g., interfaces for differently-abled populations (e.g., blind, motion-impaired)
 • Interfaces for differently-aged population groups (e.g., children, 80+)
</t>
        </r>
        <r>
          <rPr>
            <sz val="12"/>
            <color indexed="8"/>
            <rFont val="Calibri"/>
            <family val="0"/>
          </rPr>
          <t/>
        </r>
      </text>
    </comment>
    <comment ref="A5" authorId="0">
      <text>
        <r>
          <rPr>
            <sz val="11"/>
            <color indexed="8"/>
            <rFont val="Helvetica Neue"/>
            <family val="0"/>
          </rPr>
          <t xml:space="preserve">Autore importato:
 • Principles of graphical user interfaces (GUIs)
 • Elements of visual design (layout, color, fonts, labeling)
 • Task analysis, including qualitative aspects of generating task analytic models
 • Low-fidelity (paper) prototyping
 • Quantitative evaluation techniques, e.g., keystroke-level evaluation
 • Help and documentation
 • Handling human/system failure
 • User interface standards
</t>
        </r>
        <r>
          <rPr>
            <sz val="12"/>
            <color indexed="8"/>
            <rFont val="Calibri"/>
            <family val="0"/>
          </rPr>
          <t/>
        </r>
      </text>
    </comment>
    <comment ref="A6" authorId="0">
      <text>
        <r>
          <rPr>
            <sz val="11"/>
            <color indexed="8"/>
            <rFont val="Helvetica Neue"/>
            <family val="0"/>
          </rPr>
          <t xml:space="preserve">Autore importato:
 • Software Architecture Patterns, e.g., Model-View controller; command objects, online, offline (cross reference PL/Event Driven and Reactive Programming, where MVC is used in the context of event-driven programming)
 • Interaction Design Patterns: visual hierarchy, navigational distance
 • Event management and user interaction
 • Geometry management (cross-reference GV/Geometric Modelling)
 • Choosing interaction styles and interaction techniques
 • Presenting information: navigation, representation, manipulation
 • Interface animation techniques (e.g., scene graphs)
 • Widget classes and libraries
 • Modern GUI libraries (e.g. iOS, Android, JavaFX) GUI builders and UI programming environments (crossreference PBD/Mobile Platforms)
 • Declarative Interface Specification: Stylesheets and DOMs
 • Data-driven applications (database-backed web pages)
 • Cross-platform design
 • Design for resource-constrained devices (e.g. small, mobile devices)
</t>
        </r>
        <r>
          <rPr>
            <sz val="12"/>
            <color indexed="8"/>
            <rFont val="Calibri"/>
            <family val="0"/>
          </rPr>
          <t/>
        </r>
      </text>
    </comment>
    <comment ref="A7" authorId="0">
      <text>
        <r>
          <rPr>
            <sz val="11"/>
            <color indexed="8"/>
            <rFont val="Helvetica Neue"/>
            <family val="0"/>
          </rPr>
          <t xml:space="preserve">Autore importato:
 • Approaches to, and characteristics of, the design process
 • Functionality and usability requirements (cross-reference to SE/Requirements Engineering)
 • Techniques for gathering requirements, e.g., interviews, surveys, ethnographic and contextual enquiry
 • Techniques and tools for the analysis and presentation of requirements, e.g., reports, personas
 • Prototyping techniques and tools, e.g., sketching, storyboards, low-fidelity prototyping, wireframes
 • Evaluation without users, using both qualitative and quantitative techniques, e.g., walkthroughs, GOMS, expert-based analysis, heuristics, guidelines, and standards
 • Evaluation with users, e.g., observation, think-aloud, interview, survey, experiment
 • Challenges to effective evaluation, e.g., sampling, generalization
 • Reporting the results of evaluations
 • Internationalization, designing for users from other cultures, cross-cultural
</t>
        </r>
        <r>
          <rPr>
            <sz val="12"/>
            <color indexed="8"/>
            <rFont val="Calibri"/>
            <family val="0"/>
          </rPr>
          <t/>
        </r>
      </text>
    </comment>
    <comment ref="A8" authorId="0">
      <text>
        <r>
          <rPr>
            <sz val="11"/>
            <color indexed="8"/>
            <rFont val="Helvetica Neue"/>
            <family val="0"/>
          </rPr>
          <t xml:space="preserve">Autore importato:
 • Choosing interaction styles and interaction techniques
 • Representing information to users: navigation, representation, manipulation
 • Approaches to design, implementation and evaluation of non-mouse interaction
    o Touch and multi-touch interfaces
    o Shared, embodied, and large interfaces
    o New input modalities (such as sensor and location data)
    o New Windows, e.g., iPhone, Android
    o Speech recognition and natural language processing (cross reference IS/Natural Language Processing)
    o Wearable and tangible interfaces
    o Persuasive interaction and emotion
    o Ubiquitous and context-aware interaction technologies (Ubicomp)
    o Bayesian inference (e.g. predictive text, guided pointing)
    o Ambient/peripheral display and interaction
</t>
        </r>
        <r>
          <rPr>
            <sz val="12"/>
            <color indexed="8"/>
            <rFont val="Calibri"/>
            <family val="0"/>
          </rPr>
          <t/>
        </r>
      </text>
    </comment>
    <comment ref="A9" authorId="0">
      <text>
        <r>
          <rPr>
            <sz val="11"/>
            <color indexed="8"/>
            <rFont val="Helvetica Neue"/>
            <family val="0"/>
          </rPr>
          <t xml:space="preserve">Autore importato:
 • Asynchronous group communication, e.g., e-mail, forums, social networks
 • Synchronous group communication, e.g., chat rooms, conferencing, online games
 • Social media, social computing, and social network analysis
 • Online collaboration, 'smart' spaces, and social coordination aspects of workflow technologies
 • Online communities
 • Software characters and intelligent agents, virtual worlds and avatars (cross-reference IS/Agents)
 • Social psychology
</t>
        </r>
        <r>
          <rPr>
            <sz val="12"/>
            <color indexed="8"/>
            <rFont val="Calibri"/>
            <family val="0"/>
          </rPr>
          <t/>
        </r>
      </text>
    </comment>
    <comment ref="A10" authorId="0">
      <text>
        <r>
          <rPr>
            <sz val="11"/>
            <color indexed="8"/>
            <rFont val="Helvetica Neue"/>
            <family val="0"/>
          </rPr>
          <t xml:space="preserve">Autore importato:
 • t-tests
 • ANOVA
 • Randomization (non-parametric) testing, within vs. between-subjects design
 • Calculating effect size
 • Exploratory data analysis
 • Presenting statistical data
 • Combining qualitative and quantitative results
</t>
        </r>
        <r>
          <rPr>
            <sz val="12"/>
            <color indexed="8"/>
            <rFont val="Calibri"/>
            <family val="0"/>
          </rPr>
          <t/>
        </r>
      </text>
    </comment>
    <comment ref="A11" authorId="1">
      <text>
        <r>
          <rPr>
            <sz val="11"/>
            <color indexed="8"/>
            <rFont val="Helvetica Neue"/>
            <family val="0"/>
          </rPr>
          <t xml:space="preserve">Luca:
 • Applied psychology and security policies
 • Security economics
 • Regulatory environments – responsibility, liability and self-determination
 • Organizational vulnerabilities and threats
 • Usability design and security
 • Pretext, impersonation and fraud, e.g., phishing and spear phishing (cross-reference IAS/Threats and Attacks)
 • Trust, privacy and deception
 • Biometric authentication (camera, voice)
 • Identity management
</t>
        </r>
        <r>
          <rPr>
            <sz val="12"/>
            <color indexed="8"/>
            <rFont val="Calibri"/>
            <family val="0"/>
          </rPr>
          <t/>
        </r>
      </text>
    </comment>
    <comment ref="A12" authorId="0">
      <text>
        <r>
          <rPr>
            <sz val="11"/>
            <color indexed="8"/>
            <rFont val="Helvetica Neue"/>
            <family val="0"/>
          </rPr>
          <t xml:space="preserve">Autore importato:
 • Intellectual styles and perspectives to technology and its interfaces
 • Consideration of HCI as a design discipline
    o Sketching
    o Participatory design
 • Critically reflective HCI
    o Critical technical practice
    o Technologies for political activism
    o Philosophy of user experience
    o Ethnography and ethnomethodology
 • Indicative domains of application
    o Sustainability
    o Arts-informed computing
</t>
        </r>
        <r>
          <rPr>
            <sz val="12"/>
            <color indexed="8"/>
            <rFont val="Calibri"/>
            <family val="0"/>
          </rPr>
          <t/>
        </r>
      </text>
    </comment>
    <comment ref="A13" authorId="0">
      <text>
        <r>
          <rPr>
            <sz val="11"/>
            <color indexed="8"/>
            <rFont val="Helvetica Neue"/>
            <family val="0"/>
          </rPr>
          <t xml:space="preserve">Autore importato:
 • Output
    o Sound
    o Stereoscopic display
    o Force feedback simulation, haptic devices
 • User input
    o Viewer and object tracking
    o Pose and gesture recognition
    o Accelerometers
    o Fiducial markers
    o User interface issues
 • Physical modelling and rendering
    o Physical simulation: collision detection &amp; response, animation
    o Visibility computation
    o Time-critical rendering, multiple levels of details (LOD)
 • System architectures
    o Game engines
    o Mobile augmented reality
    o Flight simulators
    o CAVEs
    o Medical imaging
• Networking
    o p2p, client-server, dead reckoning, encryption, synchronization. 
    o Distributed collaboration
</t>
        </r>
        <r>
          <rPr>
            <sz val="12"/>
            <color indexed="8"/>
            <rFont val="Calibri"/>
            <family val="0"/>
          </rPr>
          <t/>
        </r>
      </text>
    </comment>
  </commentList>
</comments>
</file>

<file path=xl/comments8.xml><?xml version="1.0" encoding="utf-8"?>
<comments xmlns="http://schemas.openxmlformats.org/spreadsheetml/2006/main">
  <authors>
    <author>Autore importato</author>
  </authors>
  <commentList>
    <comment ref="A4" authorId="0">
      <text>
        <r>
          <rPr>
            <sz val="11"/>
            <color indexed="8"/>
            <rFont val="Helvetica Neue"/>
            <family val="0"/>
          </rPr>
          <t xml:space="preserve">Autore importato:
 • CIA (Confidentiality, Integrity, Availability)
 • Concepts of risk, threats, vulnerabilities, and attack vectors (cros- reference SE/Software Project Management/Risk)
 • Authentication and authorization, access control (mandatory vs. discretionary)
 • Concept of trust and trustworthiness
 • Ethics (responsible disclosure). (cross-reference SP/Professional Ethics/Accountability, responsibility and liability)
</t>
        </r>
        <r>
          <rPr>
            <sz val="12"/>
            <color indexed="8"/>
            <rFont val="Calibri"/>
            <family val="0"/>
          </rPr>
          <t/>
        </r>
      </text>
    </comment>
    <comment ref="A5" authorId="0">
      <text>
        <r>
          <rPr>
            <sz val="11"/>
            <color indexed="8"/>
            <rFont val="Helvetica Neue"/>
            <family val="0"/>
          </rPr>
          <t xml:space="preserve">Autore importato:
 • Least privilege and isolation (cross-reference OS/Security and Protection/Policy/mechanism separation and SF/Virtualization and Isolation/Rationale for protection and predictable performance and PL/Language Translation and Execution/Memory management)
 • Fail-safe defaults (cross-reference SE/Software Construction/ Coding practices: techniques, idioms/patterns, mechanisms for building quality programs and SDF/Development Methods/Programming correctness)
 • Open design (cross-reference SE/Software Evolution/ Software development in the context of large, preexisting code bases)
 • End-to-end security (cross-reference SF/Reliability through Redundancy/ How errors increase the longer the distance between the communicating entities; the end-to-end principle)
 • Defense in depth (e.g., defensive programming, layered defense)
 • Security by design (cross-reference SE/Software Design/System design principles)
 • Tensions between security and other design goals
</t>
        </r>
        <r>
          <rPr>
            <sz val="12"/>
            <color indexed="8"/>
            <rFont val="Calibri"/>
            <family val="0"/>
          </rPr>
          <t/>
        </r>
      </text>
    </comment>
    <comment ref="A6" authorId="0">
      <text>
        <r>
          <rPr>
            <sz val="11"/>
            <color indexed="8"/>
            <rFont val="Helvetica Neue"/>
            <family val="0"/>
          </rPr>
          <t xml:space="preserve">Autore importato:
 • Complete mediation
 • Use of vetted security components
 • Economy of mechanism (reducing trusted computing base, minimize attack surface) (cross-reference SE/Software Design/System design principles and SE/Software Construction/Development context: “green field” vs. existing code base)
 • Usable security (cross-reference HCI/Foundations/Cognitive models that inform interaction design)
 • Security composability
 • Prevention, detection, and deterrence (cross-reference SF/Reliability through Redundancy/Distinction between bugs and faults and NC/Reliable Data Delivery/Error control and NC/Reliable Data Delivery/Flow control)
</t>
        </r>
        <r>
          <rPr>
            <sz val="12"/>
            <color indexed="8"/>
            <rFont val="Calibri"/>
            <family val="0"/>
          </rPr>
          <t/>
        </r>
      </text>
    </comment>
    <comment ref="A7" authorId="0">
      <text>
        <r>
          <rPr>
            <sz val="11"/>
            <color indexed="8"/>
            <rFont val="Helvetica Neue"/>
            <family val="0"/>
          </rPr>
          <t xml:space="preserve">Autore importato:
 • Input validation and data sanitization (cross-reference SDF/Development Methods/Program Correctness)
 • Choice of programming language and type-safe languages
 • Examples of input validation and data sanitization errors (cross-reference SDF/Development Methods/Program Correctness and SE/Software Construction/Coding Practices)
    o Buffer overflows
    o Integer errors
    o SQL injection
    o XSS vulnerability
 • Race conditions (cross-reference SF/Parallelism/Parallel programming and PD/Parallel Architecture/Shared vs. distributed memory and PD/Communication and Coordination/Shared Memory and PD/Parallelism Fundamentals/Programming errors not found in sequential programming)
 • Correct handling of exceptions and unexpected behaviors (cross-reference SDF/Development Methods/program correctness)
</t>
        </r>
        <r>
          <rPr>
            <sz val="12"/>
            <color indexed="8"/>
            <rFont val="Calibri"/>
            <family val="0"/>
          </rPr>
          <t/>
        </r>
      </text>
    </comment>
    <comment ref="A8" authorId="0">
      <text>
        <r>
          <rPr>
            <sz val="11"/>
            <color indexed="8"/>
            <rFont val="Helvetica Neue"/>
            <family val="0"/>
          </rPr>
          <t xml:space="preserve">Autore importato:
 • Correct usage of third-party components (cross-reference SDF/Development Methods/program correctness and Operating System Principles/Concepts of application program interfaces (APIs)
 • Effectively deploying security updates (cross-reference OS/Security and Protection/Security methods and devices)
</t>
        </r>
        <r>
          <rPr>
            <sz val="12"/>
            <color indexed="8"/>
            <rFont val="Calibri"/>
            <family val="0"/>
          </rPr>
          <t/>
        </r>
      </text>
    </comment>
    <comment ref="A9" authorId="0">
      <text>
        <r>
          <rPr>
            <sz val="11"/>
            <color indexed="8"/>
            <rFont val="Helvetica Neue"/>
            <family val="0"/>
          </rPr>
          <t xml:space="preserve">Autore importato:
 • Attacker goals, capabilities, and motivations (such as underground economy, digital espionage, cyberwarfare, insider threats, hacktivism, advanced persistent threats)
 • Examples of malware (e.g., viruses, worms, spyware, botnets, Trojan horses or rootkits)
 • Denial of Service (DoS) and Distributed Denial of Service (DDoS)
 • Social engineering (e.g., phishing) (cross-reference SP/Social Context/Social implications of computing in a networked world and HCI/Designing Interaction/Handling human/system failure)
</t>
        </r>
        <r>
          <rPr>
            <sz val="12"/>
            <color indexed="8"/>
            <rFont val="Calibri"/>
            <family val="0"/>
          </rPr>
          <t/>
        </r>
      </text>
    </comment>
    <comment ref="A10" authorId="0">
      <text>
        <r>
          <rPr>
            <sz val="11"/>
            <color indexed="8"/>
            <rFont val="Helvetica Neue"/>
            <family val="0"/>
          </rPr>
          <t xml:space="preserve">Autore importato:
 • Network specific threats and attack types (e.g., denial of service, spoofing, sniffing and traffic redirection, man-in-the-middle, message integrity attacks, routing attacks, and traffic analysis)
 • Use of cryptography for data and network security
 • Architectures for secure networks (e.g., secure channels, secure routing protocols, secure DNS, VPNs, anonymous communication protocols, isolation)
 • Defense mechanisms and countermeasures (e.g., network monitoring, intrusion detection, firewalls, spoofing and DoS protection, honeypots, tracebacks)
</t>
        </r>
        <r>
          <rPr>
            <sz val="12"/>
            <color indexed="8"/>
            <rFont val="Calibri"/>
            <family val="0"/>
          </rPr>
          <t/>
        </r>
      </text>
    </comment>
    <comment ref="A11" authorId="0">
      <text>
        <r>
          <rPr>
            <sz val="11"/>
            <color indexed="8"/>
            <rFont val="Helvetica Neue"/>
            <family val="0"/>
          </rPr>
          <t xml:space="preserve">Autore importato:
 • Basic Cryptography Terminology covering notions pertaining to the different (communication) partners, secure/unsecure channel, attackers and their capabilities, encryption, decryption, keys and their characteristics, signatures
 • Cipher types (e.g., Caesar cipher, affine cipher) together with typical attack methods such as frequency analysis
 • Public Key Infrastructure support for digital signature and encryption and its challenges
</t>
        </r>
        <r>
          <rPr>
            <sz val="12"/>
            <color indexed="8"/>
            <rFont val="Calibri"/>
            <family val="0"/>
          </rPr>
          <t/>
        </r>
      </text>
    </comment>
  </commentList>
</comments>
</file>

<file path=xl/comments9.xml><?xml version="1.0" encoding="utf-8"?>
<comments xmlns="http://schemas.openxmlformats.org/spreadsheetml/2006/main">
  <authors>
    <author>Autore importato</author>
  </authors>
  <commentList>
    <comment ref="A4" authorId="0">
      <text>
        <r>
          <rPr>
            <sz val="11"/>
            <color indexed="8"/>
            <rFont val="Helvetica Neue"/>
            <family val="0"/>
          </rPr>
          <t xml:space="preserve">Autore importato:
 • Information systems as socio-technical systems
 • Basic information storage and retrieval (IS&amp;R) concepts
 • Information capture and representation
 • Supporting human needs: searching, retrieving, linking, browsing, navigating
</t>
        </r>
        <r>
          <rPr>
            <sz val="12"/>
            <color indexed="8"/>
            <rFont val="Calibri"/>
            <family val="0"/>
          </rPr>
          <t/>
        </r>
      </text>
    </comment>
    <comment ref="A5" authorId="0">
      <text>
        <r>
          <rPr>
            <sz val="11"/>
            <color indexed="8"/>
            <rFont val="Helvetica Neue"/>
            <family val="0"/>
          </rPr>
          <t xml:space="preserve">Autore importato:
 • Information management applications
 • Declarative and navigational queries, use of links
 • Analysis and indexing
 • Quality issues: reliability, scalability, efficiency, and effectiveness
</t>
        </r>
        <r>
          <rPr>
            <sz val="12"/>
            <color indexed="8"/>
            <rFont val="Calibri"/>
            <family val="0"/>
          </rPr>
          <t/>
        </r>
      </text>
    </comment>
    <comment ref="A6" authorId="0">
      <text>
        <r>
          <rPr>
            <sz val="11"/>
            <color indexed="8"/>
            <rFont val="Helvetica Neue"/>
            <family val="0"/>
          </rPr>
          <t xml:space="preserve">Autore importato:
 • Approaches to and evolution of database systems
 • Components of database systems
 • Design of core DBMS functions (e.g., query mechanisms, transaction management, buffer management,
access methods)
 • Database architecture and data independence
 • Use of a declarative query language
 • Systems supporting structured and/or stream content
</t>
        </r>
        <r>
          <rPr>
            <sz val="12"/>
            <color indexed="8"/>
            <rFont val="Calibri"/>
            <family val="0"/>
          </rPr>
          <t/>
        </r>
      </text>
    </comment>
    <comment ref="A7" authorId="0">
      <text>
        <r>
          <rPr>
            <sz val="11"/>
            <color indexed="8"/>
            <rFont val="Helvetica Neue"/>
            <family val="0"/>
          </rPr>
          <t xml:space="preserve">Autore importato:
 • Data modeling
 • Conceptual models (e.g., entity-relationship, UML diagrams)
 • Spreadsheet models
 • Relational data models
 • Object-oriented models (cross-reference PL/Object-Oriented Programming)
 • Semi-structured data model (expressed using DTD or XML Schema, for example)
</t>
        </r>
        <r>
          <rPr>
            <sz val="12"/>
            <color indexed="8"/>
            <rFont val="Calibri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<sst xmlns="http://schemas.openxmlformats.org/spreadsheetml/2006/main" count="593" uniqueCount="440">
  <si>
    <t>Università</t>
  </si>
  <si>
    <t>Università degli Studi di Torino</t>
  </si>
  <si>
    <t>Corso di studio</t>
  </si>
  <si>
    <t>Informatica</t>
  </si>
  <si>
    <t>Percorso</t>
  </si>
  <si>
    <t>Informazione e Conoscenza</t>
  </si>
  <si>
    <t>schemas.microsoft.com</t>
  </si>
  <si>
    <t>Nome</t>
  </si>
  <si>
    <t>Tier1</t>
  </si>
  <si>
    <t>Tier2</t>
  </si>
  <si>
    <t>Mio Tier1</t>
  </si>
  <si>
    <t>Mio Tier2</t>
  </si>
  <si>
    <t>Σ</t>
  </si>
  <si>
    <t>ANM</t>
  </si>
  <si>
    <t>MDL</t>
  </si>
  <si>
    <t>Prog I</t>
  </si>
  <si>
    <t>Prog II</t>
  </si>
  <si>
    <t>ARCH</t>
  </si>
  <si>
    <t>CMRO</t>
  </si>
  <si>
    <t>ING</t>
  </si>
  <si>
    <t>ALGO</t>
  </si>
  <si>
    <t>FIS</t>
  </si>
  <si>
    <t>EPS</t>
  </si>
  <si>
    <t>SO</t>
  </si>
  <si>
    <t>BD</t>
  </si>
  <si>
    <t>LFT</t>
  </si>
  <si>
    <t>EGID</t>
  </si>
  <si>
    <t>Prog III</t>
  </si>
  <si>
    <t>SAS</t>
  </si>
  <si>
    <t>SisInt</t>
  </si>
  <si>
    <t>IUMTWEB</t>
  </si>
  <si>
    <t>RetiI</t>
  </si>
  <si>
    <t>SIC</t>
  </si>
  <si>
    <t>LPP</t>
  </si>
  <si>
    <t>stage</t>
  </si>
  <si>
    <t>prova finale</t>
  </si>
  <si>
    <t>AL. Algorithms and Complexity (19 Core-Tier1 hours, 9 Core-Tier2 hours)</t>
  </si>
  <si>
    <t>AL/Basic Analysis (Tier-1)</t>
  </si>
  <si>
    <t>AL/Basic Analysis (Tier-2)</t>
  </si>
  <si>
    <t>AL/Algorithmic Strategies (Tier-1)</t>
  </si>
  <si>
    <t>AL/Algorithmic Strategies (Tier-2)</t>
  </si>
  <si>
    <t>AL/Fundamental Data Structures and Algorithms (Tier-1)</t>
  </si>
  <si>
    <t>AL/Fundamental Data Structures and Algorithms (Tier-2)</t>
  </si>
  <si>
    <t>AL/Basic Automata, Computability and Complexity (Tier-1)</t>
  </si>
  <si>
    <t>AL/Basic Automata, Computability and Complexity (Tier-2)</t>
  </si>
  <si>
    <t>AL/Advanced Computational Complexity</t>
  </si>
  <si>
    <t>AL/Advanced Automata Theory and Computability</t>
  </si>
  <si>
    <t>AL/Advanced Data Structures, Algorithms, and Analysys</t>
  </si>
  <si>
    <t>Subtotale</t>
  </si>
  <si>
    <t>AR. Architecture and Organization (0 Core-Tier1 hours, 16 Core-Tier2 hours)</t>
  </si>
  <si>
    <t>AR/Digital Logic and Digital Systems</t>
  </si>
  <si>
    <t>AR/Machine Level Representation of Data</t>
  </si>
  <si>
    <t>AR/Assembly Level Machine Organization</t>
  </si>
  <si>
    <t>AR/Memory System Organization and Architecture</t>
  </si>
  <si>
    <t xml:space="preserve">AR/Interfacing and Communication </t>
  </si>
  <si>
    <t>AR/Functional Organization</t>
  </si>
  <si>
    <t>AR/Multiprocessing and Alternative Architectures</t>
  </si>
  <si>
    <t>AR/Performance Enhancements</t>
  </si>
  <si>
    <t>CN. Computational Science (1 Core-Tier1 hours, 0 Core-Tier2 hours)</t>
  </si>
  <si>
    <t>CN/Introduction to Modeling and Simulation</t>
  </si>
  <si>
    <t>CN/Modeling and Simulation</t>
  </si>
  <si>
    <t>CN/Processing</t>
  </si>
  <si>
    <t>CN/Interactive Visualization</t>
  </si>
  <si>
    <t>CN/Data, Information, and Knowledge</t>
  </si>
  <si>
    <t>CN/Numerical Analysis</t>
  </si>
  <si>
    <t>DS. Discrete Structures (37 Core-Tier1 hours, 4 Core-Tier2 hours)</t>
  </si>
  <si>
    <t xml:space="preserve">DS/Sets, Relations, and Functions </t>
  </si>
  <si>
    <t>DS/Basic Logic</t>
  </si>
  <si>
    <t>DS/Proof Techniques (Tier-1)</t>
  </si>
  <si>
    <t>DS/Proof Techniques (Tier-2)</t>
  </si>
  <si>
    <t>DS/Basics of Counting</t>
  </si>
  <si>
    <t>DS/Graphs and Trees (Tier-1)</t>
  </si>
  <si>
    <t>DS/Graphs and Trees (Tier-2)</t>
  </si>
  <si>
    <t>DS/Discrete Probability (Tier-1)</t>
  </si>
  <si>
    <t>DS/Discrete Probability (Tier-2)</t>
  </si>
  <si>
    <t>GV. Graphics and Visualization (2 Core-Tier1 hours, 1 Core-Tier2 hours)</t>
  </si>
  <si>
    <t>GV/Fundamental Concepts (Tier-1)</t>
  </si>
  <si>
    <t>GV/Fundamental Concepts (Tier-2)</t>
  </si>
  <si>
    <t>GV/Basic Rendering</t>
  </si>
  <si>
    <t>GV/Geometric Modeling</t>
  </si>
  <si>
    <t>GV/Advanced Rendering</t>
  </si>
  <si>
    <t>GV/Computer Animation</t>
  </si>
  <si>
    <t>GV/Visualization</t>
  </si>
  <si>
    <t>HCI: Human Computer Interaction (4 Core-Tier1 hours, 4 Core-Tier2 hours)</t>
  </si>
  <si>
    <t>HCI/Foundations</t>
  </si>
  <si>
    <t>HCI/Designing Interaction</t>
  </si>
  <si>
    <t>HCI/Programming Interactive Systems</t>
  </si>
  <si>
    <t>HCI/User-Centered Design &amp; Testing</t>
  </si>
  <si>
    <t>HCI/New Interactive Technologies</t>
  </si>
  <si>
    <t>HCI/Collaboration &amp; Communication</t>
  </si>
  <si>
    <t>HCI/Statistical Methods for HCI</t>
  </si>
  <si>
    <t>HCI/Human Factors &amp; Security</t>
  </si>
  <si>
    <t>HCI/Design-Oriented HCI</t>
  </si>
  <si>
    <t>HCI/Mixed, Augmented and Virtual Reality</t>
  </si>
  <si>
    <t>IAS. Information Assurance and Security (3 Core-Tier1 hours, 6 Core-Tier2 hours)</t>
  </si>
  <si>
    <t>IAS/Foundational Concepts in Security</t>
  </si>
  <si>
    <t>IAS/Principles of Secure Design (Tier-1)</t>
  </si>
  <si>
    <t>IAS/Principles of Secure Design (Tier-2)</t>
  </si>
  <si>
    <t>IAS/Defensive Programming (Tier-1)</t>
  </si>
  <si>
    <t>IAS/Defensive Programming (Tier-2)</t>
  </si>
  <si>
    <t>IAS/Threats and Attacks</t>
  </si>
  <si>
    <t>IAS/Network Security</t>
  </si>
  <si>
    <t>IAS/Cryptography</t>
  </si>
  <si>
    <t>IAS/Web Security</t>
  </si>
  <si>
    <t>IAS/Platform Security</t>
  </si>
  <si>
    <t>IAS/Security Policy and Governance</t>
  </si>
  <si>
    <t>IAS/Digital Forensics</t>
  </si>
  <si>
    <t>IAS/Secure Software Engineering</t>
  </si>
  <si>
    <t>IM. Information Management (1 Core-Tier1 hour; 9 Core-Tier2 hours)</t>
  </si>
  <si>
    <t>IM/Information Management Concepts (Tier-1)</t>
  </si>
  <si>
    <t>IM/Information Management Concepts (Tier-2)</t>
  </si>
  <si>
    <t>IM/Database Systems</t>
  </si>
  <si>
    <t>IM/Data Modeling</t>
  </si>
  <si>
    <t>IM/Indexing</t>
  </si>
  <si>
    <t>IM/Relational Databases</t>
  </si>
  <si>
    <t>IM/Query Languages</t>
  </si>
  <si>
    <t>IM/Transaction Processing</t>
  </si>
  <si>
    <t>IM/Distributed Databases</t>
  </si>
  <si>
    <t>IM/Physical Database Design</t>
  </si>
  <si>
    <t>IM/Data Mining</t>
  </si>
  <si>
    <t>IM/Information Storage And Retrieval</t>
  </si>
  <si>
    <t>IM/MultiMedia Systems</t>
  </si>
  <si>
    <t>IS. Intelligent Systems (10 Core-Tier2 hours)</t>
  </si>
  <si>
    <t>IS/Fundamental Issues</t>
  </si>
  <si>
    <t>IS/Basic Search Strategies</t>
  </si>
  <si>
    <t>IS/Basic Knowledge Representation and Reasoning</t>
  </si>
  <si>
    <t>IS/Basic Machine Learning</t>
  </si>
  <si>
    <t>IS/Advanced Search</t>
  </si>
  <si>
    <t>IS/Advanced Representation and Reasoning</t>
  </si>
  <si>
    <t>IS/Reasoning Under Uncertainty</t>
  </si>
  <si>
    <t>IS/Agents</t>
  </si>
  <si>
    <t>IS/Natural Language Processing</t>
  </si>
  <si>
    <t>IS/Advanced Machine Learning</t>
  </si>
  <si>
    <t>IS/Robotics</t>
  </si>
  <si>
    <t>IS/Perception and Computer Vision</t>
  </si>
  <si>
    <t>NC. Networking and Communication (3 Core-Tier1 hours, 7 Core-Tier2 hours)</t>
  </si>
  <si>
    <t>NC/Introduction</t>
  </si>
  <si>
    <t>NC/Networked Applications</t>
  </si>
  <si>
    <t>NC/Reliable Data Delivery</t>
  </si>
  <si>
    <t xml:space="preserve">NC/Routing And Forwarding </t>
  </si>
  <si>
    <t>NC/Local Area Networks</t>
  </si>
  <si>
    <t>NC/Resource Allocation</t>
  </si>
  <si>
    <t>NC/Mobility</t>
  </si>
  <si>
    <t>NC/Social Networking</t>
  </si>
  <si>
    <t>OS. Operating Systems (4 Core-Tier1 hours; 11 Core Tier2 hours)</t>
  </si>
  <si>
    <t>OS/Overview of Operating Systems</t>
  </si>
  <si>
    <t>OS/Operating System Principles</t>
  </si>
  <si>
    <t>OS/Concurrency</t>
  </si>
  <si>
    <t>OS/Scheduling and Dispatch</t>
  </si>
  <si>
    <t>OS/Memory Management</t>
  </si>
  <si>
    <t>OS/Security and Protection</t>
  </si>
  <si>
    <t>OS/Virtual Machines</t>
  </si>
  <si>
    <t>OS/Device Management</t>
  </si>
  <si>
    <t>OS/File Systems</t>
  </si>
  <si>
    <t>OS/Real Time and Embedded Systems</t>
  </si>
  <si>
    <t>OS/Fault Tolerance</t>
  </si>
  <si>
    <t>OS/System Performance Evaluation</t>
  </si>
  <si>
    <t>PBD. Platform-Based Development (Elective)</t>
  </si>
  <si>
    <t>PBD/Introduction</t>
  </si>
  <si>
    <t>PBD/Web Platforms</t>
  </si>
  <si>
    <t>PBD/Mobile Platforms</t>
  </si>
  <si>
    <t>PBD/Industrial Platforms</t>
  </si>
  <si>
    <t>PBD/Game Platforms</t>
  </si>
  <si>
    <t>PD. Parallel and Distributed Computing (5 Core-Tier1 hours, 10 Core-Tier2 hours)</t>
  </si>
  <si>
    <t xml:space="preserve">PD/Parallelism Fundamentals </t>
  </si>
  <si>
    <t>PD/Parallel Decomposition (Tier-1)</t>
  </si>
  <si>
    <t>PD/Parallel Decomposition (Tier-2)</t>
  </si>
  <si>
    <t>PD/Communication and Coordination (Tier-1)</t>
  </si>
  <si>
    <t>PD/Communication and Coordination (Tier-2)</t>
  </si>
  <si>
    <t>PD/Parallel Algorithms, Analysis, and Programming</t>
  </si>
  <si>
    <t>PD/Parallel Architecture (Tier-1)</t>
  </si>
  <si>
    <t>PD/Parallel Architecture (Tier-2)</t>
  </si>
  <si>
    <t>PD/Parallel Performance</t>
  </si>
  <si>
    <t>PD/Distributed Systems</t>
  </si>
  <si>
    <t>PD/Cloud Computing</t>
  </si>
  <si>
    <t>PD/Formal Models and Semantics</t>
  </si>
  <si>
    <t>PL. Programming Languages (8 Core-Tier1 hours, 20 Core-Tier2 hours)</t>
  </si>
  <si>
    <t>PL/Object-Oriented Programming (Tier-1)</t>
  </si>
  <si>
    <t>PL/Object-Oriented Programming (Tier-2)</t>
  </si>
  <si>
    <t>PL/Functional Programming (Tier-1)</t>
  </si>
  <si>
    <t>PL/Functional Programming (Tier-2)</t>
  </si>
  <si>
    <t>PL/Event-Driven and Reactive Programming</t>
  </si>
  <si>
    <t>PL/Basic Type Systems (Tier-1)</t>
  </si>
  <si>
    <t>PL/Basic Type Systems (Tier-2)</t>
  </si>
  <si>
    <t>PL/Program Representation</t>
  </si>
  <si>
    <t>PL/Language Translation and Execution</t>
  </si>
  <si>
    <t>PL/Syntax Analysis</t>
  </si>
  <si>
    <t>PL/Compiler Semantic Analysis</t>
  </si>
  <si>
    <t>PL/Code Generation</t>
  </si>
  <si>
    <t>PL/Runtime Systems</t>
  </si>
  <si>
    <t>PL/Static Analysis</t>
  </si>
  <si>
    <t>PL/Advanced Programming Constructs</t>
  </si>
  <si>
    <t>PL/Concurrency and Parallelism</t>
  </si>
  <si>
    <t>PL/Type Systems</t>
  </si>
  <si>
    <t>PL/Formal Semantics</t>
  </si>
  <si>
    <t>PL/Language Pragmatics</t>
  </si>
  <si>
    <t>PL/Logic Programming</t>
  </si>
  <si>
    <t>SDF. Software Development Fundamentals (43 Core-Tier1 hours)</t>
  </si>
  <si>
    <t>SDF/Algorithms and Design</t>
  </si>
  <si>
    <t>SDF/Fundamental Programming Concepts</t>
  </si>
  <si>
    <t>SDF/Fundamental Data Structures</t>
  </si>
  <si>
    <t>SDF/Development Methods</t>
  </si>
  <si>
    <t>SE. Software Engineering (6 Core-Tier1 hours; 22 Core-Tier2 hours)</t>
  </si>
  <si>
    <t>SE/Software Processes (Tier-1)</t>
  </si>
  <si>
    <t>SE/Software Processes (Tier-2)</t>
  </si>
  <si>
    <t>SE/Software Project Management</t>
  </si>
  <si>
    <t>SE/Tools and Environments</t>
  </si>
  <si>
    <t>SE/Requirements Engineering (Tier-1)</t>
  </si>
  <si>
    <t>SE/Requirements Engineering (Tier-2)</t>
  </si>
  <si>
    <t>SE/Software Design (Tier-1)</t>
  </si>
  <si>
    <t>SE/Software Design (Tier-2)</t>
  </si>
  <si>
    <t>SE/Software Construction</t>
  </si>
  <si>
    <t>SE/Software Verification and Validation</t>
  </si>
  <si>
    <t>SE/Software Evolution</t>
  </si>
  <si>
    <t>SE/Software Reliability</t>
  </si>
  <si>
    <t>SE/Formal Methods</t>
  </si>
  <si>
    <t>SF. Systems Fundamentals. [18 Core-Tier1 hours, 9 Core-Tier2 hours]</t>
  </si>
  <si>
    <t>SF/Computational Paradigms</t>
  </si>
  <si>
    <t>SF/Cross-Layer Communications</t>
  </si>
  <si>
    <t>SF/State and State Machines</t>
  </si>
  <si>
    <t>SF/Parallelism</t>
  </si>
  <si>
    <t>SF/Evaluation</t>
  </si>
  <si>
    <t>SF/Resource Allocation and Scheduling</t>
  </si>
  <si>
    <t>SF/Proximity</t>
  </si>
  <si>
    <t>SF/Virtualization and Isolation</t>
  </si>
  <si>
    <t>SF/Reliability through Redundancy</t>
  </si>
  <si>
    <t>SF/Quantitative Evaluation</t>
  </si>
  <si>
    <t>SP. Social Issues and Professional Practice. [11 Core-Tier1, 5 Core-Tier2 hours]</t>
  </si>
  <si>
    <t>SP/Social Context (Tier-1)</t>
  </si>
  <si>
    <t>SP/Social Context (Tier-2)</t>
  </si>
  <si>
    <t>SP/Analytical Tools</t>
  </si>
  <si>
    <t>SP/Professional Ethics (Tier-1)</t>
  </si>
  <si>
    <t>SP/Professional Ethics (Tier-2)</t>
  </si>
  <si>
    <t>SP/Intellectual Property</t>
  </si>
  <si>
    <t>SP/Privacy and Civil Liberties</t>
  </si>
  <si>
    <t>SP/Professional Communication</t>
  </si>
  <si>
    <t>SP/Sustainability (Tier-1)</t>
  </si>
  <si>
    <t>SP/Sustainability (Tier-2)</t>
  </si>
  <si>
    <t>SP/History</t>
  </si>
  <si>
    <t>SP/Economies of Computing</t>
  </si>
  <si>
    <t>SP/Security Policies, Laws and Computer Crimes</t>
  </si>
  <si>
    <t>SumT1+T2</t>
  </si>
  <si>
    <t>SumT1</t>
  </si>
  <si>
    <t>SumT2</t>
  </si>
  <si>
    <t>Mio SumT1</t>
  </si>
  <si>
    <t>Mio SumT2</t>
  </si>
  <si>
    <t>Descrizione</t>
  </si>
  <si>
    <t>Percentuale</t>
  </si>
  <si>
    <t>PERCENTUALE COPERTURA TIER1</t>
  </si>
  <si>
    <t>OK</t>
  </si>
  <si>
    <t>PERCENTUALE COPERTURA TIER2</t>
  </si>
  <si>
    <t>CFU Totali (Min. 180 CFU)</t>
  </si>
  <si>
    <t>CFU INF/01, ING-INF/05 (Min. 78 CFU)</t>
  </si>
  <si>
    <t>CFU MAT/05 (Min. 6 CFU)</t>
  </si>
  <si>
    <t>CFU MAT/02, MAT/03 (Min. 6 CFU)</t>
  </si>
  <si>
    <t>CFU MAT/01, MAT/06, MAT/08, MAT/09 (Min 6 CFU)</t>
  </si>
  <si>
    <t>CFU MAT/01, 02, 03, 05, 06, 08, 09 (Min 24 CFU)</t>
  </si>
  <si>
    <t xml:space="preserve">Σ di quarti di CFU (deve essere &lt;= #CFU * 4)    ==&gt;   </t>
  </si>
  <si>
    <t xml:space="preserve">max:  #CFU * 4    ==&gt;   </t>
  </si>
  <si>
    <t>ID corso</t>
  </si>
  <si>
    <t>Nome corso</t>
  </si>
  <si>
    <t>Nome breve</t>
  </si>
  <si>
    <t>CFU</t>
  </si>
  <si>
    <t>Ore frontali per CFU</t>
  </si>
  <si>
    <t>SSD</t>
  </si>
  <si>
    <t>URL sillabo</t>
  </si>
  <si>
    <t>E-mail istituzionale del docente</t>
  </si>
  <si>
    <t>Analisi Matematica</t>
  </si>
  <si>
    <t>8 lezione, 10 esercitazioni</t>
  </si>
  <si>
    <t>MAT/05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</si>
  <si>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http://laurea.educ.di.unito.it/index.php/offerta-formativa/insegnamenti/elenco-completo/elenco-completo/scheda-insegnamento?cod=MFN0570&amp;codA=&amp;year=2018&amp;orienta=P#PROGRAMMA</t>
    </r>
  </si>
  <si>
    <t>Matematica Discreta e Logica - logica</t>
  </si>
  <si>
    <t>MAT/01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</si>
  <si>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http://laurea.educ.di.unito.it/index.php/offerta-formativa/insegnamenti/elenco-completo/elenco-completo/scheda-insegnamento?cod=MFN0578&amp;codA=&amp;year=2018&amp;orienta=P#PROGRAMMA</t>
    </r>
  </si>
  <si>
    <t>Matematica Discreta e Logica - matematica discreta</t>
  </si>
  <si>
    <t>MAT/02</t>
  </si>
  <si>
    <t>Programmazione I</t>
  </si>
  <si>
    <t>8 lezione, 10 laboratorio</t>
  </si>
  <si>
    <t>INF/01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</si>
  <si>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http://laurea.educ.di.unito.it/index.php/offerta-formativa/insegnamenti/elenco-completo/elenco-completo/scheda-insegnamento?cod=MFN0582&amp;codA=&amp;year=2018&amp;orienta=P#PROGRAMMA</t>
    </r>
  </si>
  <si>
    <r>
      <rPr>
        <u val="single"/>
        <sz val="12"/>
        <color indexed="21"/>
        <rFont val="Calibri"/>
        <family val="0"/>
      </rPr>
      <t>felice.cardone@unito.it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valentina.gliozzi@unito.it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luca.roversi@unito.it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alessandro.mazzei@unito.it</t>
    </r>
  </si>
  <si>
    <t>Programmazione II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</si>
  <si>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http://laurea.educ.di.unito.it/index.php/offerta-formativa/insegnamenti/elenco-completo/elenco-completo/scheda-insegnamento?cod=MFN0585&amp;codA=&amp;year=2018&amp;orienta=P#PROGRAMMA</t>
    </r>
  </si>
  <si>
    <r>
      <rPr>
        <u val="single"/>
        <sz val="12"/>
        <color indexed="21"/>
        <rFont val="Calibri"/>
        <family val="0"/>
      </rPr>
      <t>stefano.berardi@unito.it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ferruccio.damiani@unito.it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diego.magro@unito.it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luca.padovani@unito.it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gianluca.torta@unito.it</t>
    </r>
  </si>
  <si>
    <t>Architettura degli elaboratori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</si>
  <si>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http://laurea.educ.di.unito.it/index.php/offerta-formativa/insegnamenti/elenco-completo/elenco-completo/scheda-insegnamento?cod=MFN0586&amp;codA=&amp;year=2018&amp;orienta=P#PROGRAMMA</t>
    </r>
  </si>
  <si>
    <r>
      <rPr>
        <u val="single"/>
        <sz val="12"/>
        <color indexed="21"/>
        <rFont val="Calibri"/>
        <family val="0"/>
      </rPr>
      <t>marco.aldinucci@unito.it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rossano.gaeta@unito.it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michele.garetto@unito.it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maurizio.lucenteforte@unito.it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claudio.schifanella@unito.it</t>
    </r>
  </si>
  <si>
    <t>Calcolo Matriciale e Ricerca Operativa</t>
  </si>
  <si>
    <t>MAT/09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</si>
  <si>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http://laurea.educ.di.unito.it/index.php/offerta-formativa/insegnamenti/elenco-completo/elenco-completo/scheda-insegnamento?cod=MFN0588&amp;codA=&amp;year=2018&amp;orienta=P#PROGRAMMA</t>
    </r>
  </si>
  <si>
    <t>Lingue Inglese I</t>
  </si>
  <si>
    <t>L-LIN/12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</si>
  <si>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http://laurea.educ.di.unito.it/index.php/offerta-formativa/insegnamenti/elenco-completo/elenco-completo/scheda-insegnamento?cod=MFN0590&amp;codA=&amp;year=2018&amp;orienta=PQ#PROGRAMMA</t>
    </r>
  </si>
  <si>
    <t>Algoritmi e Strutture Dati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</si>
  <si>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http://laurea.educ.di.unito.it/index.php/offerta-formativa/insegnamenti/elenco-completo/elenco-completo/scheda-insegnamento?cod=MFN0597&amp;codA=&amp;year=2018&amp;orienta=U#PROGRAMMA</t>
    </r>
  </si>
  <si>
    <r>
      <rPr>
        <u val="single"/>
        <sz val="12"/>
        <color indexed="21"/>
        <rFont val="Calibri"/>
        <family val="0"/>
      </rPr>
      <t>ferruccio.damiani@unito.it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ugo.deliguoro@unito.it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roberto.esposito@unito.it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andras.horvath@unito.it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diego.magro@unito.it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gianluca.pozzato@unito.it</t>
    </r>
  </si>
  <si>
    <t>Fisica</t>
  </si>
  <si>
    <t>FIS/01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</si>
  <si>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http://laurea.educ.di.unito.it/index.php/offerta-formativa/insegnamenti/elenco-completo/elenco-completo/scheda-insegnamento?cod=MFN0598&amp;codA=&amp;year=2018&amp;orienta=U#PROGRAMMA</t>
    </r>
  </si>
  <si>
    <t>Elementi di Probabilità e Statistica</t>
  </si>
  <si>
    <t>MAT/06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</si>
  <si>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http://laurea.educ.di.unito.it/index.php/offerta-formativa/insegnamenti/elenco-completo/elenco-completo/scheda-insegnamento?cod=MFN0600&amp;codA=&amp;year=2018&amp;orienta=U#PROGRAMMA</t>
    </r>
  </si>
  <si>
    <t>Sistemi Operativi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</si>
  <si>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http://laurea.educ.di.unito.it/index.php/offerta-formativa/insegnamenti/elenco-completo/elenco-completo/scheda-insegnamento?cod=MFN0601&amp;codA=&amp;year=2018&amp;orienta=U#PROGRAMMA</t>
    </r>
  </si>
  <si>
    <r>
      <rPr>
        <u val="single"/>
        <sz val="12"/>
        <color indexed="21"/>
        <rFont val="Calibri"/>
        <family val="0"/>
      </rPr>
      <t>cristina.baroglio@unito.it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enrico.bini@unito.it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massimiliano.depierro@unito.it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daniele.gunetti@unito.it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daniele.radicioni@unito.it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claudio.schifanella@unito.it</t>
    </r>
  </si>
  <si>
    <t>Basi di Dati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</si>
  <si>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http://laurea.educ.di.unito.it/index.php/offerta-formativa/insegnamenti/elenco-completo/elenco-completo/scheda-insegnamento?cod=MFN0602&amp;codA=&amp;year=2018&amp;orienta=U#PROGRAMMA</t>
    </r>
  </si>
  <si>
    <r>
      <rPr>
        <u val="single"/>
        <sz val="12"/>
        <color indexed="21"/>
        <rFont val="Calibri"/>
        <family val="0"/>
      </rPr>
      <t>luca.anselma@unito.it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ruggero.pensa@unito.it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gianluca.pozzato@unito.it</t>
    </r>
  </si>
  <si>
    <t>Linguaggi formali e Traduttori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</si>
  <si>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http://laurea.educ.di.unito.it/index.php/offerta-formativa/insegnamenti/elenco-completo/elenco-completo/scheda-insegnamento?cod=MFN0603&amp;codA=&amp;year=2018&amp;orienta=U#PROGRAMMA</t>
    </r>
  </si>
  <si>
    <r>
      <rPr>
        <u val="single"/>
        <sz val="12"/>
        <color indexed="21"/>
        <rFont val="Calibri"/>
        <family val="0"/>
      </rPr>
      <t>mario.coppo@unito.it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viviana.patti@unito.it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jeremy.sproston@unito.it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maddalena.zacchi@unito.it</t>
    </r>
  </si>
  <si>
    <t>Economia e Gestione delle Imprese e Diritto</t>
  </si>
  <si>
    <t>IUS/02, SECS-P/08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</si>
  <si>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http://laurea.educ.di.unito.it/index.php/offerta-formativa/insegnamenti/elenco-completo/elenco-completo/scheda-insegnamento?cod=MFN0604&amp;codA=&amp;year=2018&amp;orienta=U#PROGRAMMA</t>
    </r>
  </si>
  <si>
    <t>Programmazione III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</si>
  <si>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http://laurea.educ.di.unito.it/index.php/offerta-formativa/insegnamenti/elenco-completo/elenco-completo/scheda-insegnamento?cod=MFN0605&amp;codA=&amp;year=2018&amp;orienta=NSE#PROGRAMMA</t>
    </r>
  </si>
  <si>
    <r>
      <rPr>
        <u val="single"/>
        <sz val="12"/>
        <color indexed="21"/>
        <rFont val="Calibri"/>
        <family val="0"/>
      </rPr>
      <t>liliana.ardissono@unito.it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marco.botta@unito.it</t>
    </r>
  </si>
  <si>
    <t>Sviluppo delle Applicazioni Software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</si>
  <si>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http://laurea.educ.di.unito.it/index.php/offerta-formativa/insegnamenti/elenco-completo/elenco-completo/scheda-insegnamento?cod=MFN0606&amp;codA=&amp;year=2018&amp;orienta=NSE#PROGRAMMA</t>
    </r>
  </si>
  <si>
    <r>
      <rPr>
        <u val="single"/>
        <sz val="12"/>
        <color indexed="21"/>
        <rFont val="Calibri"/>
        <family val="0"/>
      </rPr>
      <t>matteo.baldoni@unito.it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sara.capecchi@unito.it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claudia.picardi@unito.it</t>
    </r>
  </si>
  <si>
    <t>Sistemi Intelligenti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</si>
  <si>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http://laurea.educ.di.unito.it/index.php/offerta-formativa/insegnamenti/elenco-completo/elenco-completo/scheda-insegnamento?cod=MFN0607&amp;codA=&amp;year=2018&amp;orienta=NSE#PROGRAMMA</t>
    </r>
  </si>
  <si>
    <r>
      <rPr>
        <u val="single"/>
        <sz val="12"/>
        <color indexed="21"/>
        <rFont val="Calibri"/>
        <family val="0"/>
      </rPr>
      <t>cristina.baroglio@unito.it</t>
    </r>
  </si>
  <si>
    <t>Interazione Uomo Macchina e Tecnologie Web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</si>
  <si>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http://laurea.educ.di.unito.it/index.php/offerta-formativa/insegnamenti/elenco-completo/elenco-completo/scheda-insegnamento?cod=MFN0608&amp;codA=&amp;year=2018&amp;orienta=NSE#PROGRAMMA</t>
    </r>
  </si>
  <si>
    <r>
      <rPr>
        <u val="single"/>
        <sz val="12"/>
        <color indexed="21"/>
        <rFont val="Calibri"/>
        <family val="0"/>
      </rPr>
      <t>liliana.ardissono@unito.it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viviana.patti@unito.it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marino.segnan@unito.it</t>
    </r>
  </si>
  <si>
    <t>Reti I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</si>
  <si>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http://laurea.educ.di.unito.it/index.php/offerta-formativa/insegnamenti/elenco-completo/elenco-completo/scheda-insegnamento?cod=MFN1362&amp;codA=&amp;year=2018&amp;orienta=NE#PROGRAMMA</t>
    </r>
  </si>
  <si>
    <r>
      <rPr>
        <u val="single"/>
        <sz val="12"/>
        <color indexed="21"/>
        <rFont val="Calibri"/>
        <family val="0"/>
      </rPr>
      <t>marco.botta@unito.it</t>
    </r>
  </si>
  <si>
    <t>Sicurezza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</si>
  <si>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http://laurea.educ.di.unito.it/index.php/offerta-formativa/insegnamenti/elenco-completo/elenco-completo/scheda-insegnamento?cod=MFN0636&amp;codA=&amp;year=2018&amp;orienta=NSE#PROGRAMMA</t>
    </r>
  </si>
  <si>
    <r>
      <rPr>
        <u val="single"/>
        <sz val="12"/>
        <color indexed="21"/>
        <rFont val="Calibri"/>
        <family val="0"/>
      </rPr>
      <t>francesco.bergadano@unito.it</t>
    </r>
  </si>
  <si>
    <t>Linguaggi e Paradigmi di Programmazione</t>
  </si>
  <si>
    <r>
      <rPr>
        <u val="single"/>
        <sz val="12"/>
        <color indexed="21"/>
        <rFont val="Calibri"/>
        <family val="0"/>
      </rPr>
      <t>http://laurea.educ.di.unito.it/index.php/offerta-formativa/insegnamenti/elenco-completo/elenco-completo/scheda-insegnamento?cod=MFN1354&amp;codA=&amp;year=2018&amp;orienta=SE#PROGRAMMA</t>
    </r>
  </si>
  <si>
    <r>
      <rPr>
        <u val="single"/>
        <sz val="12"/>
        <color indexed="21"/>
        <rFont val="Calibri"/>
        <family val="0"/>
      </rPr>
      <t>viviana.bono@unito.it</t>
    </r>
    <r>
      <rPr>
        <sz val="12"/>
        <color indexed="8"/>
        <rFont val="Calibri"/>
        <family val="0"/>
      </rPr>
      <t xml:space="preserve"> </t>
    </r>
    <r>
      <rPr>
        <u val="single"/>
        <sz val="12"/>
        <color indexed="21"/>
        <rFont val="Calibri"/>
        <family val="0"/>
      </rPr>
      <t>luca.padovani@unito.it</t>
    </r>
  </si>
  <si>
    <t>NB: Il settore scientifico-disciplinare deve essere senza spazi e seguendo la sitnassi delgi esempi es. INF/01, ING-INF/05, MAT/05 …</t>
  </si>
  <si>
    <t>TOTALE</t>
  </si>
  <si>
    <t>Cognome</t>
  </si>
  <si>
    <t xml:space="preserve">Marco </t>
  </si>
  <si>
    <t>Aldinucci</t>
  </si>
  <si>
    <r>
      <rPr>
        <u val="single"/>
        <sz val="12"/>
        <color indexed="21"/>
        <rFont val="Calibri"/>
        <family val="0"/>
      </rPr>
      <t>marco.aldinucci@unito.it</t>
    </r>
  </si>
  <si>
    <t>Luca</t>
  </si>
  <si>
    <t>Anselma</t>
  </si>
  <si>
    <r>
      <rPr>
        <u val="single"/>
        <sz val="12"/>
        <color indexed="21"/>
        <rFont val="Calibri"/>
        <family val="0"/>
      </rPr>
      <t>luca.anselma@unito.it</t>
    </r>
  </si>
  <si>
    <t>Liliana</t>
  </si>
  <si>
    <t>Ardissono</t>
  </si>
  <si>
    <r>
      <rPr>
        <u val="single"/>
        <sz val="12"/>
        <color indexed="21"/>
        <rFont val="Calibri"/>
        <family val="0"/>
      </rPr>
      <t>liliana.ardissono@unito.it</t>
    </r>
  </si>
  <si>
    <t xml:space="preserve">Matteo </t>
  </si>
  <si>
    <t>Baldoni</t>
  </si>
  <si>
    <r>
      <rPr>
        <u val="single"/>
        <sz val="12"/>
        <color indexed="21"/>
        <rFont val="Calibri"/>
        <family val="0"/>
      </rPr>
      <t>matteo.baldoni@unito.it</t>
    </r>
  </si>
  <si>
    <t>Cristina</t>
  </si>
  <si>
    <t>Baroglio</t>
  </si>
  <si>
    <t>Stefano</t>
  </si>
  <si>
    <t>Berardi</t>
  </si>
  <si>
    <r>
      <rPr>
        <u val="single"/>
        <sz val="12"/>
        <color indexed="21"/>
        <rFont val="Calibri"/>
        <family val="0"/>
      </rPr>
      <t>stefano.berardi@unito.it</t>
    </r>
  </si>
  <si>
    <t>Francesco</t>
  </si>
  <si>
    <t>Bergadano</t>
  </si>
  <si>
    <t>Enrico</t>
  </si>
  <si>
    <t>Bini</t>
  </si>
  <si>
    <r>
      <rPr>
        <u val="single"/>
        <sz val="12"/>
        <color indexed="21"/>
        <rFont val="Calibri"/>
        <family val="0"/>
      </rPr>
      <t>enrico.bini@unito.it</t>
    </r>
  </si>
  <si>
    <t>Viviana</t>
  </si>
  <si>
    <t>Bono</t>
  </si>
  <si>
    <r>
      <rPr>
        <u val="single"/>
        <sz val="12"/>
        <color indexed="21"/>
        <rFont val="Calibri"/>
        <family val="0"/>
      </rPr>
      <t>viviana.bono@unito.it</t>
    </r>
  </si>
  <si>
    <t>Botta</t>
  </si>
  <si>
    <t xml:space="preserve">Sara </t>
  </si>
  <si>
    <t>Capecchi</t>
  </si>
  <si>
    <r>
      <rPr>
        <u val="single"/>
        <sz val="12"/>
        <color indexed="21"/>
        <rFont val="Calibri"/>
        <family val="0"/>
      </rPr>
      <t>sara.capecchi@unito.it</t>
    </r>
  </si>
  <si>
    <t>Felice</t>
  </si>
  <si>
    <t>Cardone</t>
  </si>
  <si>
    <r>
      <rPr>
        <u val="single"/>
        <sz val="12"/>
        <color indexed="21"/>
        <rFont val="Calibri"/>
        <family val="0"/>
      </rPr>
      <t>felice.cardone@unito.it</t>
    </r>
  </si>
  <si>
    <t xml:space="preserve">Mario </t>
  </si>
  <si>
    <t>Coppo</t>
  </si>
  <si>
    <r>
      <rPr>
        <u val="single"/>
        <sz val="12"/>
        <color indexed="21"/>
        <rFont val="Calibri"/>
        <family val="0"/>
      </rPr>
      <t>mario.coppo@unito.it</t>
    </r>
  </si>
  <si>
    <t xml:space="preserve">Ferruccio </t>
  </si>
  <si>
    <t>Damiani</t>
  </si>
  <si>
    <r>
      <rPr>
        <u val="single"/>
        <sz val="12"/>
        <color indexed="21"/>
        <rFont val="Calibri"/>
        <family val="0"/>
      </rPr>
      <t>ferruccio.damiani@unito.it</t>
    </r>
  </si>
  <si>
    <t>Massimiliano</t>
  </si>
  <si>
    <t>De Pierro</t>
  </si>
  <si>
    <r>
      <rPr>
        <u val="single"/>
        <sz val="12"/>
        <color indexed="21"/>
        <rFont val="Calibri"/>
        <family val="0"/>
      </rPr>
      <t>massimiliano.depierro@unito.it</t>
    </r>
  </si>
  <si>
    <t>Ugo</t>
  </si>
  <si>
    <t>de’ Liguoro</t>
  </si>
  <si>
    <r>
      <rPr>
        <u val="single"/>
        <sz val="12"/>
        <color indexed="21"/>
        <rFont val="Calibri"/>
        <family val="0"/>
      </rPr>
      <t>ugo.deliguoro@unito.it</t>
    </r>
  </si>
  <si>
    <t xml:space="preserve">Roberto </t>
  </si>
  <si>
    <t>Esposito</t>
  </si>
  <si>
    <r>
      <rPr>
        <u val="single"/>
        <sz val="12"/>
        <color indexed="21"/>
        <rFont val="Calibri"/>
        <family val="0"/>
      </rPr>
      <t>roberto.esposito@unito.it</t>
    </r>
  </si>
  <si>
    <t>Rossano</t>
  </si>
  <si>
    <t>Gaeta</t>
  </si>
  <si>
    <r>
      <rPr>
        <u val="single"/>
        <sz val="12"/>
        <color indexed="21"/>
        <rFont val="Calibri"/>
        <family val="0"/>
      </rPr>
      <t>rossano.gaeta@unito.it</t>
    </r>
  </si>
  <si>
    <t>Michele</t>
  </si>
  <si>
    <t>Garetto</t>
  </si>
  <si>
    <r>
      <rPr>
        <u val="single"/>
        <sz val="12"/>
        <color indexed="21"/>
        <rFont val="Calibri"/>
        <family val="0"/>
      </rPr>
      <t>michele.garetto@unito.it</t>
    </r>
  </si>
  <si>
    <t xml:space="preserve">Valentina </t>
  </si>
  <si>
    <t>Gliozzi</t>
  </si>
  <si>
    <r>
      <rPr>
        <u val="single"/>
        <sz val="12"/>
        <color indexed="21"/>
        <rFont val="Calibri"/>
        <family val="0"/>
      </rPr>
      <t>valentina.gliozzi@unito.it</t>
    </r>
  </si>
  <si>
    <t>Daniele</t>
  </si>
  <si>
    <t>Gunetti</t>
  </si>
  <si>
    <r>
      <rPr>
        <u val="single"/>
        <sz val="12"/>
        <color indexed="21"/>
        <rFont val="Calibri"/>
        <family val="0"/>
      </rPr>
      <t>daniele.gunetti@unito.it</t>
    </r>
  </si>
  <si>
    <t>Andras</t>
  </si>
  <si>
    <t>Horvath</t>
  </si>
  <si>
    <r>
      <rPr>
        <u val="single"/>
        <sz val="12"/>
        <color indexed="21"/>
        <rFont val="Calibri"/>
        <family val="0"/>
      </rPr>
      <t>andras.horvath@unito.it</t>
    </r>
  </si>
  <si>
    <t>Maurizio</t>
  </si>
  <si>
    <t>Lucenteforte</t>
  </si>
  <si>
    <r>
      <rPr>
        <u val="single"/>
        <sz val="12"/>
        <color indexed="21"/>
        <rFont val="Calibri"/>
        <family val="0"/>
      </rPr>
      <t>maurizio.lucenteforte@unito.it</t>
    </r>
  </si>
  <si>
    <t>Diego</t>
  </si>
  <si>
    <t>Magro</t>
  </si>
  <si>
    <r>
      <rPr>
        <u val="single"/>
        <sz val="12"/>
        <color indexed="21"/>
        <rFont val="Calibri"/>
        <family val="0"/>
      </rPr>
      <t>diego.magro@unito.it</t>
    </r>
  </si>
  <si>
    <t>Alessandro</t>
  </si>
  <si>
    <t>Mazzei</t>
  </si>
  <si>
    <r>
      <rPr>
        <u val="single"/>
        <sz val="12"/>
        <color indexed="21"/>
        <rFont val="Calibri"/>
        <family val="0"/>
      </rPr>
      <t>alessandro.mazzei@unito.it</t>
    </r>
  </si>
  <si>
    <t>Padovani</t>
  </si>
  <si>
    <r>
      <rPr>
        <u val="single"/>
        <sz val="12"/>
        <color indexed="21"/>
        <rFont val="Calibri"/>
        <family val="0"/>
      </rPr>
      <t>luca.padovani@unito.it</t>
    </r>
  </si>
  <si>
    <t>Ruggero Gaetano</t>
  </si>
  <si>
    <t>Pensa</t>
  </si>
  <si>
    <r>
      <rPr>
        <u val="single"/>
        <sz val="12"/>
        <color indexed="21"/>
        <rFont val="Calibri"/>
        <family val="0"/>
      </rPr>
      <t>ruggero.pensa@unito.it</t>
    </r>
  </si>
  <si>
    <t>Claudia</t>
  </si>
  <si>
    <t>Picardi</t>
  </si>
  <si>
    <r>
      <rPr>
        <u val="single"/>
        <sz val="12"/>
        <color indexed="21"/>
        <rFont val="Calibri"/>
        <family val="0"/>
      </rPr>
      <t>claudia.picardi@unito.it</t>
    </r>
  </si>
  <si>
    <t>Gian Luca</t>
  </si>
  <si>
    <t>Pozzato</t>
  </si>
  <si>
    <r>
      <rPr>
        <u val="single"/>
        <sz val="12"/>
        <color indexed="21"/>
        <rFont val="Calibri"/>
        <family val="0"/>
      </rPr>
      <t>gianluca.pozzato@unito.it</t>
    </r>
  </si>
  <si>
    <t>Daniele Paolo</t>
  </si>
  <si>
    <t>Radicioni</t>
  </si>
  <si>
    <r>
      <rPr>
        <u val="single"/>
        <sz val="12"/>
        <color indexed="21"/>
        <rFont val="Calibri"/>
        <family val="0"/>
      </rPr>
      <t>daniele.radicioni@unito.it</t>
    </r>
  </si>
  <si>
    <t>Roversi</t>
  </si>
  <si>
    <r>
      <rPr>
        <u val="single"/>
        <sz val="12"/>
        <color indexed="21"/>
        <rFont val="Calibri"/>
        <family val="0"/>
      </rPr>
      <t>luca.roversi@unito.it</t>
    </r>
  </si>
  <si>
    <t>Claudio</t>
  </si>
  <si>
    <t>Schifanella</t>
  </si>
  <si>
    <r>
      <rPr>
        <u val="single"/>
        <sz val="12"/>
        <color indexed="21"/>
        <rFont val="Calibri"/>
        <family val="0"/>
      </rPr>
      <t>claudio.schifanella@unito.it</t>
    </r>
  </si>
  <si>
    <t>Marino</t>
  </si>
  <si>
    <t>Segnan</t>
  </si>
  <si>
    <r>
      <rPr>
        <u val="single"/>
        <sz val="12"/>
        <color indexed="21"/>
        <rFont val="Calibri"/>
        <family val="0"/>
      </rPr>
      <t>marino.segnan@unito.it</t>
    </r>
  </si>
  <si>
    <t>Jeremy James</t>
  </si>
  <si>
    <t>Sproston</t>
  </si>
  <si>
    <r>
      <rPr>
        <u val="single"/>
        <sz val="12"/>
        <color indexed="21"/>
        <rFont val="Calibri"/>
        <family val="0"/>
      </rPr>
      <t>jeremy.sproston@unito.it</t>
    </r>
  </si>
  <si>
    <t>Gianluca</t>
  </si>
  <si>
    <t>Torta</t>
  </si>
  <si>
    <r>
      <rPr>
        <u val="single"/>
        <sz val="12"/>
        <color indexed="21"/>
        <rFont val="Calibri"/>
        <family val="0"/>
      </rPr>
      <t>gianluca.torta@unito.it</t>
    </r>
  </si>
  <si>
    <t>Maddalena</t>
  </si>
  <si>
    <t>Zacchi</t>
  </si>
  <si>
    <r>
      <rPr>
        <u val="single"/>
        <sz val="12"/>
        <color indexed="21"/>
        <rFont val="Calibri"/>
        <family val="0"/>
      </rPr>
      <t>maddalena.zacchi@unito.it</t>
    </r>
  </si>
</sst>
</file>

<file path=xl/styles.xml><?xml version="1.0" encoding="utf-8"?>
<styleSheet xmlns="http://schemas.openxmlformats.org/spreadsheetml/2006/main">
  <numFmts count="1">
    <numFmt numFmtId="59" formatCode=""/>
  </numFmts>
  <fonts count="13">
    <font>
      <sz val="12"/>
      <color indexed="8"/>
      <name val="Calibri"/>
      <family val="0"/>
    </font>
    <font>
      <sz val="11"/>
      <color indexed="8"/>
      <name val="Helvetica Neue"/>
      <family val="0"/>
    </font>
    <font>
      <sz val="15.6"/>
      <color indexed="8"/>
      <name val="Calibri"/>
      <family val="0"/>
    </font>
    <font>
      <sz val="12"/>
      <color indexed="9"/>
      <name val="Calibri"/>
      <family val="0"/>
    </font>
    <font>
      <i/>
      <sz val="12"/>
      <color indexed="8"/>
      <name val="Calibri"/>
      <family val="0"/>
    </font>
    <font>
      <b/>
      <sz val="10"/>
      <color indexed="8"/>
      <name val="Arial"/>
      <family val="0"/>
    </font>
    <font>
      <b/>
      <sz val="10"/>
      <color indexed="11"/>
      <name val="Arial"/>
      <family val="0"/>
    </font>
    <font>
      <b/>
      <sz val="12"/>
      <color indexed="8"/>
      <name val="Calibri"/>
      <family val="0"/>
    </font>
    <font>
      <sz val="12"/>
      <color indexed="11"/>
      <name val="Calibri"/>
      <family val="0"/>
    </font>
    <font>
      <b/>
      <sz val="12"/>
      <color indexed="11"/>
      <name val="Calibri"/>
      <family val="0"/>
    </font>
    <font>
      <u val="single"/>
      <sz val="12"/>
      <color indexed="20"/>
      <name val="Calibri"/>
      <family val="0"/>
    </font>
    <font>
      <u val="single"/>
      <sz val="12"/>
      <color indexed="21"/>
      <name val="Calibri"/>
      <family val="0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/>
    </xf>
    <xf numFmtId="59" fontId="0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vertical="center"/>
    </xf>
    <xf numFmtId="0" fontId="0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/>
    </xf>
    <xf numFmtId="49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vertical="center"/>
    </xf>
    <xf numFmtId="49" fontId="7" fillId="3" borderId="3" xfId="0" applyNumberFormat="1" applyFont="1" applyFill="1" applyBorder="1" applyAlignment="1">
      <alignment/>
    </xf>
    <xf numFmtId="49" fontId="0" fillId="2" borderId="5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49" fontId="7" fillId="3" borderId="3" xfId="0" applyNumberFormat="1" applyFont="1" applyFill="1" applyBorder="1" applyAlignment="1">
      <alignment horizontal="left"/>
    </xf>
    <xf numFmtId="0" fontId="8" fillId="2" borderId="5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0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/>
    </xf>
    <xf numFmtId="0" fontId="9" fillId="2" borderId="7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/>
    </xf>
    <xf numFmtId="10" fontId="7" fillId="2" borderId="10" xfId="0" applyNumberFormat="1" applyFont="1" applyFill="1" applyBorder="1" applyAlignment="1">
      <alignment/>
    </xf>
    <xf numFmtId="49" fontId="0" fillId="2" borderId="8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10" fontId="0" fillId="2" borderId="12" xfId="0" applyNumberFormat="1" applyFont="1" applyFill="1" applyBorder="1" applyAlignment="1">
      <alignment/>
    </xf>
    <xf numFmtId="10" fontId="0" fillId="2" borderId="1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49" fontId="0" fillId="2" borderId="14" xfId="0" applyNumberFormat="1" applyFont="1" applyFill="1" applyBorder="1" applyAlignment="1">
      <alignment/>
    </xf>
    <xf numFmtId="1" fontId="0" fillId="2" borderId="15" xfId="0" applyNumberFormat="1" applyFont="1" applyFill="1" applyBorder="1" applyAlignment="1">
      <alignment/>
    </xf>
    <xf numFmtId="1" fontId="0" fillId="2" borderId="13" xfId="0" applyNumberFormat="1" applyFont="1" applyFill="1" applyBorder="1" applyAlignment="1">
      <alignment/>
    </xf>
    <xf numFmtId="49" fontId="0" fillId="2" borderId="16" xfId="0" applyNumberFormat="1" applyFont="1" applyFill="1" applyBorder="1" applyAlignment="1">
      <alignment/>
    </xf>
    <xf numFmtId="1" fontId="0" fillId="2" borderId="17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49" fontId="7" fillId="2" borderId="19" xfId="0" applyNumberFormat="1" applyFont="1" applyFill="1" applyBorder="1" applyAlignment="1">
      <alignment/>
    </xf>
    <xf numFmtId="1" fontId="0" fillId="2" borderId="20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0" fillId="2" borderId="2" xfId="0" applyNumberFormat="1" applyFont="1" applyFill="1" applyBorder="1" applyAlignment="1">
      <alignment/>
    </xf>
    <xf numFmtId="49" fontId="8" fillId="3" borderId="3" xfId="0" applyNumberFormat="1" applyFont="1" applyFill="1" applyBorder="1" applyAlignment="1">
      <alignment/>
    </xf>
    <xf numFmtId="0" fontId="4" fillId="2" borderId="2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49" fontId="7" fillId="2" borderId="6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 wrapText="1"/>
    </xf>
    <xf numFmtId="0" fontId="7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wrapText="1"/>
    </xf>
    <xf numFmtId="49" fontId="0" fillId="2" borderId="6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23" xfId="0" applyFont="1" applyFill="1" applyBorder="1" applyAlignment="1">
      <alignment wrapText="1"/>
    </xf>
    <xf numFmtId="49" fontId="7" fillId="4" borderId="24" xfId="0" applyNumberFormat="1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9" fontId="7" fillId="5" borderId="6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000000"/>
      </font>
      <fill>
        <patternFill patternType="solid">
          <fgColor rgb="FF000000"/>
          <bgColor rgb="FFAFE489"/>
        </patternFill>
      </fill>
      <border/>
    </dxf>
    <dxf>
      <font>
        <color rgb="FF000000"/>
      </font>
      <fill>
        <patternFill patternType="solid">
          <fgColor rgb="FF000000"/>
          <bgColor rgb="FFFF9781"/>
        </patternFill>
      </fill>
      <border/>
    </dxf>
    <dxf>
      <font>
        <color rgb="FF4600A5"/>
      </font>
      <fill>
        <patternFill patternType="solid">
          <fgColor rgb="FF000000"/>
          <bgColor rgb="FFFF99CC"/>
        </patternFill>
      </fill>
      <border/>
    </dxf>
    <dxf>
      <font>
        <color rgb="FF006411"/>
      </font>
      <fill>
        <patternFill patternType="solid">
          <fgColor rgb="FF000000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DD0806"/>
      <rgbColor rgb="00FCF305"/>
      <rgbColor rgb="00000000"/>
      <rgbColor rgb="00AFE489"/>
      <rgbColor rgb="00FF9781"/>
      <rgbColor rgb="00FF99CC"/>
      <rgbColor rgb="004600A5"/>
      <rgbColor rgb="00CCFFCC"/>
      <rgbColor rgb="00006411"/>
      <rgbColor rgb="000066CC"/>
      <rgbColor rgb="000563C1"/>
      <rgbColor rgb="00FFFF99"/>
      <rgbColor rgb="00A5A5A5"/>
      <rgbColor rgb="00BDC0BF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laurea.educ.di.unito.it/index.php/offerta-formativa/insegnamenti/elenco-completo/elenco-completo/scheda-insegnamento?cod=MFN0570&amp;codA=&amp;year=2018&amp;orienta=P#PROGRAMMA" TargetMode="External" /><Relationship Id="rId2" Type="http://schemas.openxmlformats.org/officeDocument/2006/relationships/hyperlink" Target="http://laurea.educ.di.unito.it/index.php/offerta-formativa/insegnamenti/elenco-completo/elenco-completo/scheda-insegnamento?cod=MFN0578&amp;codA=&amp;year=2018&amp;orienta=P#PROGRAMMA" TargetMode="External" /><Relationship Id="rId3" Type="http://schemas.openxmlformats.org/officeDocument/2006/relationships/hyperlink" Target="http://laurea.educ.di.unito.it/index.php/offerta-formativa/insegnamenti/elenco-completo/elenco-completo/scheda-insegnamento?cod=MFN0578&amp;codA=&amp;year=2018&amp;orienta=P#PROGRAMMA" TargetMode="External" /><Relationship Id="rId4" Type="http://schemas.openxmlformats.org/officeDocument/2006/relationships/hyperlink" Target="http://laurea.educ.di.unito.it/index.php/offerta-formativa/insegnamenti/elenco-completo/elenco-completo/scheda-insegnamento?cod=MFN0582&amp;codA=&amp;year=2018&amp;orienta=P#PROGRAMMA" TargetMode="External" /><Relationship Id="rId5" Type="http://schemas.openxmlformats.org/officeDocument/2006/relationships/hyperlink" Target="mailto:felice.cardone@unito.it" TargetMode="External" /><Relationship Id="rId6" Type="http://schemas.openxmlformats.org/officeDocument/2006/relationships/hyperlink" Target="http://laurea.educ.di.unito.it/index.php/offerta-formativa/insegnamenti/elenco-completo/elenco-completo/scheda-insegnamento?cod=MFN0585&amp;codA=&amp;year=2018&amp;orienta=P#PROGRAMMA" TargetMode="External" /><Relationship Id="rId7" Type="http://schemas.openxmlformats.org/officeDocument/2006/relationships/hyperlink" Target="mailto:stefano.berardi@unito.it" TargetMode="External" /><Relationship Id="rId8" Type="http://schemas.openxmlformats.org/officeDocument/2006/relationships/hyperlink" Target="http://laurea.educ.di.unito.it/index.php/offerta-formativa/insegnamenti/elenco-completo/elenco-completo/scheda-insegnamento?cod=MFN0586&amp;codA=&amp;year=2018&amp;orienta=P#PROGRAMMA" TargetMode="External" /><Relationship Id="rId9" Type="http://schemas.openxmlformats.org/officeDocument/2006/relationships/hyperlink" Target="mailto:marco.aldinucci@unito.it" TargetMode="External" /><Relationship Id="rId10" Type="http://schemas.openxmlformats.org/officeDocument/2006/relationships/hyperlink" Target="http://laurea.educ.di.unito.it/index.php/offerta-formativa/insegnamenti/elenco-completo/elenco-completo/scheda-insegnamento?cod=MFN0588&amp;codA=&amp;year=2018&amp;orienta=P#PROGRAMMA" TargetMode="External" /><Relationship Id="rId11" Type="http://schemas.openxmlformats.org/officeDocument/2006/relationships/hyperlink" Target="http://laurea.educ.di.unito.it/index.php/offerta-formativa/insegnamenti/elenco-completo/elenco-completo/scheda-insegnamento?cod=MFN0590&amp;codA=&amp;year=2018&amp;orienta=PQ#PROGRAMMA" TargetMode="External" /><Relationship Id="rId12" Type="http://schemas.openxmlformats.org/officeDocument/2006/relationships/hyperlink" Target="http://laurea.educ.di.unito.it/index.php/offerta-formativa/insegnamenti/elenco-completo/elenco-completo/scheda-insegnamento?cod=MFN0597&amp;codA=&amp;year=2018&amp;orienta=U#PROGRAMMA" TargetMode="External" /><Relationship Id="rId13" Type="http://schemas.openxmlformats.org/officeDocument/2006/relationships/hyperlink" Target="mailto:ferruccio.damiani@unito.it" TargetMode="External" /><Relationship Id="rId14" Type="http://schemas.openxmlformats.org/officeDocument/2006/relationships/hyperlink" Target="http://laurea.educ.di.unito.it/index.php/offerta-formativa/insegnamenti/elenco-completo/elenco-completo/scheda-insegnamento?cod=MFN0598&amp;codA=&amp;year=2018&amp;orienta=U#PROGRAMMA" TargetMode="External" /><Relationship Id="rId15" Type="http://schemas.openxmlformats.org/officeDocument/2006/relationships/hyperlink" Target="http://laurea.educ.di.unito.it/index.php/offerta-formativa/insegnamenti/elenco-completo/elenco-completo/scheda-insegnamento?cod=MFN0600&amp;codA=&amp;year=2018&amp;orienta=U#PROGRAMMA" TargetMode="External" /><Relationship Id="rId16" Type="http://schemas.openxmlformats.org/officeDocument/2006/relationships/hyperlink" Target="http://laurea.educ.di.unito.it/index.php/offerta-formativa/insegnamenti/elenco-completo/elenco-completo/scheda-insegnamento?cod=MFN0601&amp;codA=&amp;year=2018&amp;orienta=U#PROGRAMMA" TargetMode="External" /><Relationship Id="rId17" Type="http://schemas.openxmlformats.org/officeDocument/2006/relationships/hyperlink" Target="mailto:cristina.baroglio@unito.it" TargetMode="External" /><Relationship Id="rId18" Type="http://schemas.openxmlformats.org/officeDocument/2006/relationships/hyperlink" Target="http://laurea.educ.di.unito.it/index.php/offerta-formativa/insegnamenti/elenco-completo/elenco-completo/scheda-insegnamento?cod=MFN0602&amp;codA=&amp;year=2018&amp;orienta=U#PROGRAMMA" TargetMode="External" /><Relationship Id="rId19" Type="http://schemas.openxmlformats.org/officeDocument/2006/relationships/hyperlink" Target="mailto:luca.anselma@unito.it" TargetMode="External" /><Relationship Id="rId20" Type="http://schemas.openxmlformats.org/officeDocument/2006/relationships/hyperlink" Target="http://laurea.educ.di.unito.it/index.php/offerta-formativa/insegnamenti/elenco-completo/elenco-completo/scheda-insegnamento?cod=MFN0603&amp;codA=&amp;year=2018&amp;orienta=U#PROGRAMMA" TargetMode="External" /><Relationship Id="rId21" Type="http://schemas.openxmlformats.org/officeDocument/2006/relationships/hyperlink" Target="mailto:mario.coppo@unito.it" TargetMode="External" /><Relationship Id="rId22" Type="http://schemas.openxmlformats.org/officeDocument/2006/relationships/hyperlink" Target="http://laurea.educ.di.unito.it/index.php/offerta-formativa/insegnamenti/elenco-completo/elenco-completo/scheda-insegnamento?cod=MFN0604&amp;codA=&amp;year=2018&amp;orienta=U#PROGRAMMA" TargetMode="External" /><Relationship Id="rId23" Type="http://schemas.openxmlformats.org/officeDocument/2006/relationships/hyperlink" Target="http://laurea.educ.di.unito.it/index.php/offerta-formativa/insegnamenti/elenco-completo/elenco-completo/scheda-insegnamento?cod=MFN0605&amp;codA=&amp;year=2018&amp;orienta=NSE#PROGRAMMA" TargetMode="External" /><Relationship Id="rId24" Type="http://schemas.openxmlformats.org/officeDocument/2006/relationships/hyperlink" Target="mailto:liliana.ardissono@unito.it" TargetMode="External" /><Relationship Id="rId25" Type="http://schemas.openxmlformats.org/officeDocument/2006/relationships/hyperlink" Target="http://laurea.educ.di.unito.it/index.php/offerta-formativa/insegnamenti/elenco-completo/elenco-completo/scheda-insegnamento?cod=MFN0606&amp;codA=&amp;year=2018&amp;orienta=NSE#PROGRAMMA" TargetMode="External" /><Relationship Id="rId26" Type="http://schemas.openxmlformats.org/officeDocument/2006/relationships/hyperlink" Target="mailto:matteo.baldoni@unito.it" TargetMode="External" /><Relationship Id="rId27" Type="http://schemas.openxmlformats.org/officeDocument/2006/relationships/hyperlink" Target="http://laurea.educ.di.unito.it/index.php/offerta-formativa/insegnamenti/elenco-completo/elenco-completo/scheda-insegnamento?cod=MFN0607&amp;codA=&amp;year=2018&amp;orienta=NSE#PROGRAMMA" TargetMode="External" /><Relationship Id="rId28" Type="http://schemas.openxmlformats.org/officeDocument/2006/relationships/hyperlink" Target="mailto:cristina.baroglio@unito.it" TargetMode="External" /><Relationship Id="rId29" Type="http://schemas.openxmlformats.org/officeDocument/2006/relationships/hyperlink" Target="http://laurea.educ.di.unito.it/index.php/offerta-formativa/insegnamenti/elenco-completo/elenco-completo/scheda-insegnamento?cod=MFN0608&amp;codA=&amp;year=2018&amp;orienta=NSE#PROGRAMMA" TargetMode="External" /><Relationship Id="rId30" Type="http://schemas.openxmlformats.org/officeDocument/2006/relationships/hyperlink" Target="mailto:liliana.ardissono@unito.it" TargetMode="External" /><Relationship Id="rId31" Type="http://schemas.openxmlformats.org/officeDocument/2006/relationships/hyperlink" Target="http://laurea.educ.di.unito.it/index.php/offerta-formativa/insegnamenti/elenco-completo/elenco-completo/scheda-insegnamento?cod=MFN1362&amp;codA=&amp;year=2018&amp;orienta=NE#PROGRAMMA" TargetMode="External" /><Relationship Id="rId32" Type="http://schemas.openxmlformats.org/officeDocument/2006/relationships/hyperlink" Target="mailto:marco.botta@unito.it" TargetMode="External" /><Relationship Id="rId33" Type="http://schemas.openxmlformats.org/officeDocument/2006/relationships/hyperlink" Target="http://laurea.educ.di.unito.it/index.php/offerta-formativa/insegnamenti/elenco-completo/elenco-completo/scheda-insegnamento?cod=MFN0636&amp;codA=&amp;year=2018&amp;orienta=NSE#PROGRAMMA" TargetMode="External" /><Relationship Id="rId34" Type="http://schemas.openxmlformats.org/officeDocument/2006/relationships/hyperlink" Target="mailto:francesco.bergadano@unito.it" TargetMode="External" /><Relationship Id="rId35" Type="http://schemas.openxmlformats.org/officeDocument/2006/relationships/hyperlink" Target="http://laurea.educ.di.unito.it/index.php/offerta-formativa/insegnamenti/elenco-completo/elenco-completo/scheda-insegnamento?cod=MFN1354&amp;codA=&amp;year=2018&amp;orienta=SE#PROGRAMMA" TargetMode="External" /><Relationship Id="rId36" Type="http://schemas.openxmlformats.org/officeDocument/2006/relationships/hyperlink" Target="mailto:viviana.bono@unito.it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marco.aldinucci@unito.it" TargetMode="External" /><Relationship Id="rId2" Type="http://schemas.openxmlformats.org/officeDocument/2006/relationships/hyperlink" Target="mailto:luca.anselma@unito.it" TargetMode="External" /><Relationship Id="rId3" Type="http://schemas.openxmlformats.org/officeDocument/2006/relationships/hyperlink" Target="mailto:liliana.ardissono@unito.it" TargetMode="External" /><Relationship Id="rId4" Type="http://schemas.openxmlformats.org/officeDocument/2006/relationships/hyperlink" Target="mailto:matteo.baldoni@unito.it" TargetMode="External" /><Relationship Id="rId5" Type="http://schemas.openxmlformats.org/officeDocument/2006/relationships/hyperlink" Target="mailto:cristina.baroglio@unito.it" TargetMode="External" /><Relationship Id="rId6" Type="http://schemas.openxmlformats.org/officeDocument/2006/relationships/hyperlink" Target="mailto:stefano.berardi@unito.it" TargetMode="External" /><Relationship Id="rId7" Type="http://schemas.openxmlformats.org/officeDocument/2006/relationships/hyperlink" Target="mailto:francesco.bergadano@unito.it" TargetMode="External" /><Relationship Id="rId8" Type="http://schemas.openxmlformats.org/officeDocument/2006/relationships/hyperlink" Target="mailto:enrico.bini@unito.it" TargetMode="External" /><Relationship Id="rId9" Type="http://schemas.openxmlformats.org/officeDocument/2006/relationships/hyperlink" Target="mailto:viviana.bono@unito.it" TargetMode="External" /><Relationship Id="rId10" Type="http://schemas.openxmlformats.org/officeDocument/2006/relationships/hyperlink" Target="mailto:marco.botta@unito.it" TargetMode="External" /><Relationship Id="rId11" Type="http://schemas.openxmlformats.org/officeDocument/2006/relationships/hyperlink" Target="mailto:sara.capecchi@unito.it" TargetMode="External" /><Relationship Id="rId12" Type="http://schemas.openxmlformats.org/officeDocument/2006/relationships/hyperlink" Target="mailto:felice.cardone@unito.it" TargetMode="External" /><Relationship Id="rId13" Type="http://schemas.openxmlformats.org/officeDocument/2006/relationships/hyperlink" Target="mailto:mario.coppo@unito.it" TargetMode="External" /><Relationship Id="rId14" Type="http://schemas.openxmlformats.org/officeDocument/2006/relationships/hyperlink" Target="mailto:ferruccio.damiani@unito.it" TargetMode="External" /><Relationship Id="rId15" Type="http://schemas.openxmlformats.org/officeDocument/2006/relationships/hyperlink" Target="mailto:massimiliano.depierro@unito.it" TargetMode="External" /><Relationship Id="rId16" Type="http://schemas.openxmlformats.org/officeDocument/2006/relationships/hyperlink" Target="mailto:ugo.deliguoro@unito.it" TargetMode="External" /><Relationship Id="rId17" Type="http://schemas.openxmlformats.org/officeDocument/2006/relationships/hyperlink" Target="mailto:roberto.esposito@unito.it" TargetMode="External" /><Relationship Id="rId18" Type="http://schemas.openxmlformats.org/officeDocument/2006/relationships/hyperlink" Target="mailto:rossano.gaeta@unito.it" TargetMode="External" /><Relationship Id="rId19" Type="http://schemas.openxmlformats.org/officeDocument/2006/relationships/hyperlink" Target="mailto:michele.garetto@unito.it" TargetMode="External" /><Relationship Id="rId20" Type="http://schemas.openxmlformats.org/officeDocument/2006/relationships/hyperlink" Target="mailto:valentina.gliozzi@unito.it" TargetMode="External" /><Relationship Id="rId21" Type="http://schemas.openxmlformats.org/officeDocument/2006/relationships/hyperlink" Target="mailto:daniele.gunetti@unito.it" TargetMode="External" /><Relationship Id="rId22" Type="http://schemas.openxmlformats.org/officeDocument/2006/relationships/hyperlink" Target="mailto:andras.horvath@unito.it" TargetMode="External" /><Relationship Id="rId23" Type="http://schemas.openxmlformats.org/officeDocument/2006/relationships/hyperlink" Target="mailto:maurizio.lucenteforte@unito.it" TargetMode="External" /><Relationship Id="rId24" Type="http://schemas.openxmlformats.org/officeDocument/2006/relationships/hyperlink" Target="mailto:diego.magro@unito.it" TargetMode="External" /><Relationship Id="rId25" Type="http://schemas.openxmlformats.org/officeDocument/2006/relationships/hyperlink" Target="mailto:alessandro.mazzei@unito.it" TargetMode="External" /><Relationship Id="rId26" Type="http://schemas.openxmlformats.org/officeDocument/2006/relationships/hyperlink" Target="mailto:luca.padovani@unito.it" TargetMode="External" /><Relationship Id="rId27" Type="http://schemas.openxmlformats.org/officeDocument/2006/relationships/hyperlink" Target="mailto:ruggero.pensa@unito.it" TargetMode="External" /><Relationship Id="rId28" Type="http://schemas.openxmlformats.org/officeDocument/2006/relationships/hyperlink" Target="mailto:claudia.picardi@unito.it" TargetMode="External" /><Relationship Id="rId29" Type="http://schemas.openxmlformats.org/officeDocument/2006/relationships/hyperlink" Target="mailto:gianluca.pozzato@unito.it" TargetMode="External" /><Relationship Id="rId30" Type="http://schemas.openxmlformats.org/officeDocument/2006/relationships/hyperlink" Target="mailto:daniele.radicioni@unito.it" TargetMode="External" /><Relationship Id="rId31" Type="http://schemas.openxmlformats.org/officeDocument/2006/relationships/hyperlink" Target="mailto:luca.roversi@unito.it" TargetMode="External" /><Relationship Id="rId32" Type="http://schemas.openxmlformats.org/officeDocument/2006/relationships/hyperlink" Target="mailto:claudio.schifanella@unito.it" TargetMode="External" /><Relationship Id="rId33" Type="http://schemas.openxmlformats.org/officeDocument/2006/relationships/hyperlink" Target="mailto:marino.segnan@unito.it" TargetMode="External" /><Relationship Id="rId34" Type="http://schemas.openxmlformats.org/officeDocument/2006/relationships/hyperlink" Target="mailto:jeremy.sproston@unito.it" TargetMode="External" /><Relationship Id="rId35" Type="http://schemas.openxmlformats.org/officeDocument/2006/relationships/hyperlink" Target="mailto:gianluca.torta@unito.it" TargetMode="External" /><Relationship Id="rId36" Type="http://schemas.openxmlformats.org/officeDocument/2006/relationships/hyperlink" Target="mailto:maddalena.zacchi@unito.i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1"/>
  <sheetViews>
    <sheetView showGridLines="0" tabSelected="1" workbookViewId="0" topLeftCell="A1">
      <selection activeCell="A1" sqref="A1"/>
    </sheetView>
  </sheetViews>
  <sheetFormatPr defaultColWidth="12.00390625" defaultRowHeight="15" customHeight="1"/>
  <cols>
    <col min="1" max="1" width="13.125" style="1" customWidth="1"/>
    <col min="2" max="2" width="55.625" style="1" customWidth="1"/>
    <col min="3" max="49" width="10.875" style="1" customWidth="1"/>
    <col min="50" max="256" width="11.125" style="1" customWidth="1"/>
  </cols>
  <sheetData>
    <row r="1" spans="1:49" ht="30.75" customHeight="1">
      <c r="A1" s="2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30.75" customHeight="1">
      <c r="A2" s="2" t="s">
        <v>2</v>
      </c>
      <c r="B2" s="2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30.75" customHeight="1">
      <c r="A3" s="2" t="s">
        <v>4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1:49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:49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1:49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1:49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1:49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1:4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1:49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1:49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1:49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1:49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1:49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1:49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1:49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:49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49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1:4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1:49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1:49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1:49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1:49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1:49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1:49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1:4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49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1:49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1:49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1:49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1:49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1:49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49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1:49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1:4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1:49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1:49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49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1:49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49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1:49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1:49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1:49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1:49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1: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1:49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1:49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1:49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  <row r="153" spans="1:49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</row>
    <row r="154" spans="1:49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</row>
    <row r="155" spans="1:49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</row>
    <row r="156" spans="1:49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</row>
    <row r="157" spans="1:49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</row>
    <row r="158" spans="1:49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</row>
    <row r="159" spans="1:4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</row>
    <row r="160" spans="1:49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</row>
    <row r="161" spans="1:49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</row>
    <row r="162" spans="1:49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</row>
    <row r="163" spans="1:49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</row>
    <row r="164" spans="1:49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</row>
    <row r="165" spans="1:49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</row>
    <row r="166" spans="1:49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</row>
    <row r="167" spans="1:49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</row>
    <row r="168" spans="1:49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</row>
    <row r="169" spans="1:4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</row>
    <row r="170" spans="1:49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</row>
    <row r="171" spans="1:49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</row>
    <row r="172" spans="1:49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</row>
    <row r="173" spans="1:49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</row>
    <row r="174" spans="1:49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</row>
    <row r="175" spans="1:49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</row>
    <row r="176" spans="1:49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</row>
    <row r="177" spans="1:49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</row>
    <row r="178" spans="1:49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</row>
    <row r="179" spans="1:4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</row>
    <row r="180" spans="1:49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</row>
    <row r="181" spans="1:49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</row>
    <row r="182" spans="1:49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</row>
    <row r="183" spans="1:49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</row>
    <row r="184" spans="1:49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</row>
    <row r="185" spans="1:49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</row>
    <row r="186" spans="1:49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</row>
    <row r="187" spans="1:49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</row>
    <row r="188" spans="1:49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</row>
    <row r="189" spans="1:4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</row>
    <row r="190" spans="1:49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</row>
    <row r="191" spans="1:49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</row>
    <row r="192" spans="1:49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</row>
    <row r="193" spans="1:49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</row>
    <row r="194" spans="1:49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</row>
    <row r="195" spans="1:49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</row>
    <row r="196" spans="1:49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</row>
    <row r="197" spans="1:49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</row>
    <row r="198" spans="1:49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</row>
    <row r="199" spans="1:4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</row>
    <row r="200" spans="1:49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5" t="s">
        <v>6</v>
      </c>
      <c r="AS200" s="4"/>
      <c r="AT200" s="4"/>
      <c r="AU200" s="4"/>
      <c r="AV200" s="4"/>
      <c r="AW200" s="4"/>
    </row>
    <row r="201" spans="1:49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6">
        <v>20180921</v>
      </c>
      <c r="AS201" s="4"/>
      <c r="AT201" s="4"/>
      <c r="AU201" s="4"/>
      <c r="AV201" s="4"/>
      <c r="AW201" s="4"/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6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58.50390625" style="48" customWidth="1"/>
    <col min="2" max="3" width="5.00390625" style="48" customWidth="1"/>
    <col min="4" max="5" width="8.375" style="48" customWidth="1"/>
    <col min="6" max="6" width="4.125" style="48" customWidth="1"/>
    <col min="7" max="41" width="5.875" style="48" customWidth="1"/>
    <col min="42" max="256" width="11.125" style="48" customWidth="1"/>
  </cols>
  <sheetData>
    <row r="1" spans="1:41" ht="15.75" customHeight="1">
      <c r="A1" s="35" t="s">
        <v>7</v>
      </c>
      <c r="B1" s="9" t="s">
        <v>8</v>
      </c>
      <c r="C1" s="9" t="s">
        <v>9</v>
      </c>
      <c r="D1" s="10" t="s">
        <v>10</v>
      </c>
      <c r="E1" s="10" t="s">
        <v>11</v>
      </c>
      <c r="F1" s="9" t="s">
        <v>12</v>
      </c>
      <c r="G1" s="11" t="str">
        <f>Num_modulo!$C2</f>
        <v>ANM</v>
      </c>
      <c r="H1" s="11" t="str">
        <f>Num_modulo!$C3</f>
        <v>MDL</v>
      </c>
      <c r="I1" s="11" t="str">
        <f>Num_modulo!$C5</f>
        <v>Prog I</v>
      </c>
      <c r="J1" s="11" t="str">
        <f>Num_modulo!$C6</f>
        <v>Prog II</v>
      </c>
      <c r="K1" s="11" t="str">
        <f>Num_modulo!$C7</f>
        <v>ARCH</v>
      </c>
      <c r="L1" s="11" t="str">
        <f>Num_modulo!$C8</f>
        <v>CMRO</v>
      </c>
      <c r="M1" s="11" t="str">
        <f>Num_modulo!$C9</f>
        <v>ING</v>
      </c>
      <c r="N1" s="11" t="str">
        <f>Num_modulo!$C10</f>
        <v>ALGO</v>
      </c>
      <c r="O1" s="11" t="str">
        <f>Num_modulo!$C11</f>
        <v>FIS</v>
      </c>
      <c r="P1" s="11" t="str">
        <f>Num_modulo!$C12</f>
        <v>EPS</v>
      </c>
      <c r="Q1" s="11" t="str">
        <f>Num_modulo!$C13</f>
        <v>SO</v>
      </c>
      <c r="R1" s="11" t="str">
        <f>Num_modulo!$C14</f>
        <v>BD</v>
      </c>
      <c r="S1" s="11" t="str">
        <f>Num_modulo!$C15</f>
        <v>LFT</v>
      </c>
      <c r="T1" s="11" t="str">
        <f>Num_modulo!$C16</f>
        <v>EGID</v>
      </c>
      <c r="U1" s="11" t="str">
        <f>Num_modulo!$C17</f>
        <v>Prog III</v>
      </c>
      <c r="V1" s="11" t="str">
        <f>Num_modulo!$C18</f>
        <v>SAS</v>
      </c>
      <c r="W1" s="11" t="str">
        <f>Num_modulo!$C19</f>
        <v>SisInt</v>
      </c>
      <c r="X1" s="11" t="str">
        <f>Num_modulo!$C20</f>
        <v>IUMTWEB</v>
      </c>
      <c r="Y1" s="11" t="str">
        <f>Num_modulo!$C21</f>
        <v>RetiI</v>
      </c>
      <c r="Z1" s="11" t="str">
        <f>Num_modulo!$C22</f>
        <v>SIC</v>
      </c>
      <c r="AA1" s="11" t="str">
        <f>Num_modulo!$C23</f>
        <v>LPP</v>
      </c>
      <c r="AB1" s="11" t="str">
        <f>Num_modulo!$C24</f>
        <v>stage</v>
      </c>
      <c r="AC1" s="11" t="str">
        <f>Num_modulo!$C25</f>
        <v>prova finale</v>
      </c>
      <c r="AD1" s="12">
        <f>Num_modulo!$C26</f>
        <v>0</v>
      </c>
      <c r="AE1" s="12">
        <f>Num_modulo!$C27</f>
        <v>0</v>
      </c>
      <c r="AF1" s="12">
        <f>Num_modulo!$C28</f>
        <v>0</v>
      </c>
      <c r="AG1" s="12">
        <f>Num_modulo!$C29</f>
        <v>0</v>
      </c>
      <c r="AH1" s="12">
        <f>Num_modulo!$C30</f>
        <v>0</v>
      </c>
      <c r="AI1" s="12">
        <f>Num_modulo!$C31</f>
        <v>0</v>
      </c>
      <c r="AJ1" s="12">
        <f>Num_modulo!$C32</f>
        <v>0</v>
      </c>
      <c r="AK1" s="12">
        <f>Num_modulo!$C33</f>
        <v>0</v>
      </c>
      <c r="AL1" s="12">
        <f>Num_modulo!$C34</f>
        <v>0</v>
      </c>
      <c r="AM1" s="12">
        <f>Num_modulo!$C35</f>
        <v>0</v>
      </c>
      <c r="AN1" s="12">
        <f>Num_modulo!$C36</f>
        <v>0</v>
      </c>
      <c r="AO1" s="12">
        <f>Num_modulo!$C37</f>
        <v>0</v>
      </c>
    </row>
    <row r="2" spans="1:41" ht="15.75" customHeight="1">
      <c r="A2" s="13"/>
      <c r="B2" s="14"/>
      <c r="C2" s="14"/>
      <c r="D2" s="14"/>
      <c r="E2" s="14"/>
      <c r="F2" s="15"/>
      <c r="G2" s="16">
        <v>1</v>
      </c>
      <c r="H2" s="16">
        <f>G2+1</f>
        <v>2</v>
      </c>
      <c r="I2" s="16">
        <f>H2+1</f>
        <v>3</v>
      </c>
      <c r="J2" s="16">
        <f>I2+1</f>
        <v>4</v>
      </c>
      <c r="K2" s="16">
        <f>J2+1</f>
        <v>5</v>
      </c>
      <c r="L2" s="16">
        <f>K2+1</f>
        <v>6</v>
      </c>
      <c r="M2" s="16">
        <f>L2+1</f>
        <v>7</v>
      </c>
      <c r="N2" s="16">
        <f>M2+1</f>
        <v>8</v>
      </c>
      <c r="O2" s="16">
        <f>N2+1</f>
        <v>9</v>
      </c>
      <c r="P2" s="16">
        <f>O2+1</f>
        <v>10</v>
      </c>
      <c r="Q2" s="16">
        <f>P2+1</f>
        <v>11</v>
      </c>
      <c r="R2" s="16">
        <f>Q2+1</f>
        <v>12</v>
      </c>
      <c r="S2" s="16">
        <f>R2+1</f>
        <v>13</v>
      </c>
      <c r="T2" s="16">
        <f>S2+1</f>
        <v>14</v>
      </c>
      <c r="U2" s="16">
        <f>T2+1</f>
        <v>15</v>
      </c>
      <c r="V2" s="16">
        <f>U2+1</f>
        <v>16</v>
      </c>
      <c r="W2" s="16">
        <f>V2+1</f>
        <v>17</v>
      </c>
      <c r="X2" s="16">
        <f>W2+1</f>
        <v>18</v>
      </c>
      <c r="Y2" s="16">
        <f>X2+1</f>
        <v>19</v>
      </c>
      <c r="Z2" s="16">
        <f>Y2+1</f>
        <v>20</v>
      </c>
      <c r="AA2" s="16">
        <f>Z2+1</f>
        <v>21</v>
      </c>
      <c r="AB2" s="16">
        <f>AA2+1</f>
        <v>22</v>
      </c>
      <c r="AC2" s="16">
        <f>AB2+1</f>
        <v>23</v>
      </c>
      <c r="AD2" s="16">
        <f>AC2+1</f>
        <v>24</v>
      </c>
      <c r="AE2" s="16">
        <f>AD2+1</f>
        <v>25</v>
      </c>
      <c r="AF2" s="16">
        <f>AE2+1</f>
        <v>26</v>
      </c>
      <c r="AG2" s="16">
        <f>AF2+1</f>
        <v>27</v>
      </c>
      <c r="AH2" s="16">
        <f>AG2+1</f>
        <v>28</v>
      </c>
      <c r="AI2" s="16">
        <f>AH2+1</f>
        <v>29</v>
      </c>
      <c r="AJ2" s="16">
        <f>AI2+1</f>
        <v>30</v>
      </c>
      <c r="AK2" s="16">
        <f>AJ2+1</f>
        <v>31</v>
      </c>
      <c r="AL2" s="16">
        <f>AK2+1</f>
        <v>32</v>
      </c>
      <c r="AM2" s="16">
        <f>AL2+1</f>
        <v>33</v>
      </c>
      <c r="AN2" s="16">
        <f>AM2+1</f>
        <v>34</v>
      </c>
      <c r="AO2" s="16">
        <f>AN2+1</f>
        <v>35</v>
      </c>
    </row>
    <row r="3" spans="1:41" ht="15.75" customHeight="1">
      <c r="A3" s="36" t="s">
        <v>122</v>
      </c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0"/>
    </row>
    <row r="4" spans="1:41" ht="15.75" customHeight="1">
      <c r="A4" s="37" t="s">
        <v>123</v>
      </c>
      <c r="B4" s="23"/>
      <c r="C4" s="22">
        <v>1</v>
      </c>
      <c r="D4" s="24">
        <f>IF(F4&gt;=B4,B4,F4)</f>
        <v>0</v>
      </c>
      <c r="E4" s="24">
        <f>IF(F4&gt;=C4,C4,F4)</f>
        <v>1</v>
      </c>
      <c r="F4" s="25">
        <f>SUM(G4:AO4)</f>
        <v>3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5">
        <v>3</v>
      </c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7"/>
      <c r="AI4" s="27"/>
      <c r="AJ4" s="27"/>
      <c r="AK4" s="27"/>
      <c r="AL4" s="27"/>
      <c r="AM4" s="27"/>
      <c r="AN4" s="27"/>
      <c r="AO4" s="27"/>
    </row>
    <row r="5" spans="1:41" ht="15.75" customHeight="1">
      <c r="A5" s="38" t="s">
        <v>124</v>
      </c>
      <c r="B5" s="29"/>
      <c r="C5" s="30">
        <v>4</v>
      </c>
      <c r="D5" s="31">
        <f>IF(F5&gt;=B5,B5,F5)</f>
        <v>0</v>
      </c>
      <c r="E5" s="31">
        <f>IF(F5&gt;=C5,C5,F5)</f>
        <v>4</v>
      </c>
      <c r="F5" s="32">
        <f>SUM(G5:AO5)</f>
        <v>5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2">
        <v>5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 t="s">
        <v>125</v>
      </c>
      <c r="B6" s="29"/>
      <c r="C6" s="30">
        <v>3</v>
      </c>
      <c r="D6" s="31">
        <f>IF(F6&gt;=B6,B6,F6)</f>
        <v>0</v>
      </c>
      <c r="E6" s="31">
        <f>IF(F6&gt;=C6,C6,F6)</f>
        <v>3</v>
      </c>
      <c r="F6" s="32">
        <f>SUM(G6:AO6)</f>
        <v>4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2">
        <v>4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38" t="s">
        <v>126</v>
      </c>
      <c r="B7" s="29"/>
      <c r="C7" s="30">
        <v>2</v>
      </c>
      <c r="D7" s="31">
        <f>IF(F7&gt;=B7,B7,F7)</f>
        <v>0</v>
      </c>
      <c r="E7" s="31">
        <f>IF(F7&gt;=C7,C7,F7)</f>
        <v>2</v>
      </c>
      <c r="F7" s="32">
        <f>SUM(G7:AO7)</f>
        <v>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2">
        <v>2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4"/>
      <c r="AI7" s="4"/>
      <c r="AJ7" s="4"/>
      <c r="AK7" s="4"/>
      <c r="AL7" s="4"/>
      <c r="AM7" s="4"/>
      <c r="AN7" s="4"/>
      <c r="AO7" s="4"/>
    </row>
    <row r="8" spans="1:41" ht="15.75" customHeight="1">
      <c r="A8" s="38" t="s">
        <v>127</v>
      </c>
      <c r="B8" s="29"/>
      <c r="C8" s="29"/>
      <c r="D8" s="31">
        <f>IF(F8&gt;=B8,B8,F8)</f>
        <v>0</v>
      </c>
      <c r="E8" s="31">
        <f>IF(F8&gt;=C8,C8,F8)</f>
        <v>0</v>
      </c>
      <c r="F8" s="32">
        <f>SUM(G8:AO8)</f>
        <v>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4"/>
      <c r="AI8" s="4"/>
      <c r="AJ8" s="4"/>
      <c r="AK8" s="4"/>
      <c r="AL8" s="4"/>
      <c r="AM8" s="4"/>
      <c r="AN8" s="4"/>
      <c r="AO8" s="4"/>
    </row>
    <row r="9" spans="1:41" ht="15.75" customHeight="1">
      <c r="A9" s="38" t="s">
        <v>128</v>
      </c>
      <c r="B9" s="29"/>
      <c r="C9" s="29"/>
      <c r="D9" s="31">
        <f>IF(F9&gt;=B9,B9,F9)</f>
        <v>0</v>
      </c>
      <c r="E9" s="31">
        <f>IF(F9&gt;=C9,C9,F9)</f>
        <v>0</v>
      </c>
      <c r="F9" s="32">
        <f>SUM(G9:AO9)</f>
        <v>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2">
        <v>1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4"/>
      <c r="AI9" s="4"/>
      <c r="AJ9" s="4"/>
      <c r="AK9" s="4"/>
      <c r="AL9" s="4"/>
      <c r="AM9" s="4"/>
      <c r="AN9" s="4"/>
      <c r="AO9" s="4"/>
    </row>
    <row r="10" spans="1:41" ht="15.75" customHeight="1">
      <c r="A10" s="38" t="s">
        <v>129</v>
      </c>
      <c r="B10" s="29"/>
      <c r="C10" s="29"/>
      <c r="D10" s="31">
        <f>IF(F10&gt;=B10,B10,F10)</f>
        <v>0</v>
      </c>
      <c r="E10" s="31">
        <f>IF(F10&gt;=C10,C10,F10)</f>
        <v>0</v>
      </c>
      <c r="F10" s="32">
        <f>SUM(G10:AO10)</f>
        <v>0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38" t="s">
        <v>130</v>
      </c>
      <c r="B11" s="29"/>
      <c r="C11" s="29"/>
      <c r="D11" s="31">
        <f>IF(F11&gt;=B11,B11,F11)</f>
        <v>0</v>
      </c>
      <c r="E11" s="31">
        <f>IF(F11&gt;=C11,C11,F11)</f>
        <v>0</v>
      </c>
      <c r="F11" s="32">
        <f>SUM(G11:AO11)</f>
        <v>1.5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2">
        <v>1.5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4"/>
      <c r="AI11" s="4"/>
      <c r="AJ11" s="4"/>
      <c r="AK11" s="4"/>
      <c r="AL11" s="4"/>
      <c r="AM11" s="4"/>
      <c r="AN11" s="4"/>
      <c r="AO11" s="4"/>
    </row>
    <row r="12" spans="1:41" ht="15.75" customHeight="1">
      <c r="A12" s="38" t="s">
        <v>131</v>
      </c>
      <c r="B12" s="29"/>
      <c r="C12" s="29"/>
      <c r="D12" s="31">
        <f>IF(F12&gt;=B12,B12,F12)</f>
        <v>0</v>
      </c>
      <c r="E12" s="31">
        <f>IF(F12&gt;=C12,C12,F12)</f>
        <v>0</v>
      </c>
      <c r="F12" s="32">
        <f>SUM(G12:AO12)</f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4"/>
      <c r="AI12" s="4"/>
      <c r="AJ12" s="4"/>
      <c r="AK12" s="4"/>
      <c r="AL12" s="4"/>
      <c r="AM12" s="4"/>
      <c r="AN12" s="4"/>
      <c r="AO12" s="4"/>
    </row>
    <row r="13" spans="1:41" ht="15.75" customHeight="1">
      <c r="A13" s="38" t="s">
        <v>132</v>
      </c>
      <c r="B13" s="29"/>
      <c r="C13" s="29"/>
      <c r="D13" s="31">
        <f>IF(F13&gt;=B13,B13,F13)</f>
        <v>0</v>
      </c>
      <c r="E13" s="31">
        <f>IF(F13&gt;=C13,C13,F13)</f>
        <v>0</v>
      </c>
      <c r="F13" s="32">
        <f>SUM(G13:AO13)</f>
        <v>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4"/>
      <c r="AI13" s="4"/>
      <c r="AJ13" s="4"/>
      <c r="AK13" s="4"/>
      <c r="AL13" s="4"/>
      <c r="AM13" s="4"/>
      <c r="AN13" s="4"/>
      <c r="AO13" s="4"/>
    </row>
    <row r="14" spans="1:41" ht="15.75" customHeight="1">
      <c r="A14" s="38" t="s">
        <v>133</v>
      </c>
      <c r="B14" s="29"/>
      <c r="C14" s="29"/>
      <c r="D14" s="31">
        <f>IF(F14&gt;=B14,B14,F14)</f>
        <v>0</v>
      </c>
      <c r="E14" s="31">
        <f>IF(F14&gt;=C14,C14,F14)</f>
        <v>0</v>
      </c>
      <c r="F14" s="32">
        <f>SUM(G14:AO14)</f>
        <v>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4"/>
      <c r="AI14" s="4"/>
      <c r="AJ14" s="4"/>
      <c r="AK14" s="4"/>
      <c r="AL14" s="4"/>
      <c r="AM14" s="4"/>
      <c r="AN14" s="4"/>
      <c r="AO14" s="4"/>
    </row>
    <row r="15" spans="1:41" ht="15.75" customHeight="1">
      <c r="A15" s="38" t="s">
        <v>134</v>
      </c>
      <c r="B15" s="29"/>
      <c r="C15" s="29"/>
      <c r="D15" s="31">
        <f>IF(F15&gt;=B15,B15,F15)</f>
        <v>0</v>
      </c>
      <c r="E15" s="31">
        <f>IF(F15&gt;=C15,C15,F15)</f>
        <v>0</v>
      </c>
      <c r="F15" s="32">
        <f>SUM(G15:AO15)</f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4"/>
      <c r="AI15" s="4"/>
      <c r="AJ15" s="4"/>
      <c r="AK15" s="4"/>
      <c r="AL15" s="4"/>
      <c r="AM15" s="4"/>
      <c r="AN15" s="4"/>
      <c r="AO15" s="4"/>
    </row>
    <row r="16" spans="1:41" ht="15.75" customHeight="1">
      <c r="A16" s="28" t="s">
        <v>48</v>
      </c>
      <c r="B16" s="32">
        <f>SUM(B4:B15)</f>
        <v>0</v>
      </c>
      <c r="C16" s="32">
        <f>SUM(C4:C15)</f>
        <v>10</v>
      </c>
      <c r="D16" s="31">
        <f>SUM(D4:D15)</f>
        <v>0</v>
      </c>
      <c r="E16" s="31">
        <f>SUM(E4:E15)</f>
        <v>10</v>
      </c>
      <c r="F16" s="33"/>
      <c r="G16" s="32">
        <f>SUM(G4:G15)</f>
        <v>0</v>
      </c>
      <c r="H16" s="32">
        <f>SUM(H4:H15)</f>
        <v>0</v>
      </c>
      <c r="I16" s="32">
        <f>SUM(I4:I15)</f>
        <v>0</v>
      </c>
      <c r="J16" s="32">
        <f>SUM(J4:J15)</f>
        <v>0</v>
      </c>
      <c r="K16" s="32">
        <f>SUM(K4:K15)</f>
        <v>0</v>
      </c>
      <c r="L16" s="32">
        <f>SUM(L4:L15)</f>
        <v>0</v>
      </c>
      <c r="M16" s="32">
        <f>SUM(M4:M15)</f>
        <v>0</v>
      </c>
      <c r="N16" s="32">
        <f>SUM(N4:N15)</f>
        <v>0</v>
      </c>
      <c r="O16" s="32">
        <f>SUM(O4:O15)</f>
        <v>0</v>
      </c>
      <c r="P16" s="32">
        <f>SUM(P4:P15)</f>
        <v>0</v>
      </c>
      <c r="Q16" s="32">
        <f>SUM(Q4:Q15)</f>
        <v>0</v>
      </c>
      <c r="R16" s="32">
        <f>SUM(R4:R15)</f>
        <v>0</v>
      </c>
      <c r="S16" s="32">
        <f>SUM(S4:S15)</f>
        <v>0</v>
      </c>
      <c r="T16" s="32">
        <f>SUM(T4:T15)</f>
        <v>0</v>
      </c>
      <c r="U16" s="32">
        <f>SUM(U4:U15)</f>
        <v>0</v>
      </c>
      <c r="V16" s="32">
        <f>SUM(V4:V15)</f>
        <v>0</v>
      </c>
      <c r="W16" s="32">
        <f>SUM(W4:W15)</f>
        <v>16.5</v>
      </c>
      <c r="X16" s="32">
        <f>SUM(X4:X15)</f>
        <v>0</v>
      </c>
      <c r="Y16" s="32">
        <f>SUM(Y4:Y15)</f>
        <v>0</v>
      </c>
      <c r="Z16" s="32">
        <f>SUM(Z4:Z15)</f>
        <v>0</v>
      </c>
      <c r="AA16" s="32">
        <f>SUM(AA4:AA15)</f>
        <v>0</v>
      </c>
      <c r="AB16" s="32">
        <f>SUM(AB4:AB15)</f>
        <v>0</v>
      </c>
      <c r="AC16" s="32">
        <f>SUM(AC4:AC15)</f>
        <v>0</v>
      </c>
      <c r="AD16" s="32">
        <f>SUM(AD4:AD15)</f>
        <v>0</v>
      </c>
      <c r="AE16" s="32">
        <f>SUM(AE4:AE15)</f>
        <v>0</v>
      </c>
      <c r="AF16" s="32">
        <f>SUM(AF4:AF15)</f>
        <v>0</v>
      </c>
      <c r="AG16" s="32">
        <f>SUM(AG4:AG15)</f>
        <v>0</v>
      </c>
      <c r="AH16" s="32">
        <f>SUM(AH4:AH15)</f>
        <v>0</v>
      </c>
      <c r="AI16" s="32">
        <f>SUM(AI4:AI15)</f>
        <v>0</v>
      </c>
      <c r="AJ16" s="32">
        <f>SUM(AJ4:AJ15)</f>
        <v>0</v>
      </c>
      <c r="AK16" s="32">
        <f>SUM(AK4:AK15)</f>
        <v>0</v>
      </c>
      <c r="AL16" s="32">
        <f>SUM(AL4:AL15)</f>
        <v>0</v>
      </c>
      <c r="AM16" s="32">
        <f>SUM(AM4:AM15)</f>
        <v>0</v>
      </c>
      <c r="AN16" s="32">
        <f>SUM(AN4:AN15)</f>
        <v>0</v>
      </c>
      <c r="AO16" s="32">
        <f>SUM(AO4:AO15)</f>
        <v>0</v>
      </c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2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64.625" style="49" customWidth="1"/>
    <col min="2" max="3" width="5.00390625" style="49" customWidth="1"/>
    <col min="4" max="5" width="8.375" style="49" customWidth="1"/>
    <col min="6" max="6" width="4.125" style="49" customWidth="1"/>
    <col min="7" max="41" width="5.875" style="49" customWidth="1"/>
    <col min="42" max="256" width="11.125" style="49" customWidth="1"/>
  </cols>
  <sheetData>
    <row r="1" spans="1:41" ht="15.75" customHeight="1">
      <c r="A1" s="35" t="s">
        <v>7</v>
      </c>
      <c r="B1" s="9" t="s">
        <v>8</v>
      </c>
      <c r="C1" s="9" t="s">
        <v>9</v>
      </c>
      <c r="D1" s="10" t="s">
        <v>10</v>
      </c>
      <c r="E1" s="10" t="s">
        <v>11</v>
      </c>
      <c r="F1" s="9" t="s">
        <v>12</v>
      </c>
      <c r="G1" s="11" t="str">
        <f>Num_modulo!$C2</f>
        <v>ANM</v>
      </c>
      <c r="H1" s="11" t="str">
        <f>Num_modulo!$C3</f>
        <v>MDL</v>
      </c>
      <c r="I1" s="11" t="str">
        <f>Num_modulo!$C5</f>
        <v>Prog I</v>
      </c>
      <c r="J1" s="11" t="str">
        <f>Num_modulo!$C6</f>
        <v>Prog II</v>
      </c>
      <c r="K1" s="11" t="str">
        <f>Num_modulo!$C7</f>
        <v>ARCH</v>
      </c>
      <c r="L1" s="11" t="str">
        <f>Num_modulo!$C8</f>
        <v>CMRO</v>
      </c>
      <c r="M1" s="11" t="str">
        <f>Num_modulo!$C9</f>
        <v>ING</v>
      </c>
      <c r="N1" s="11" t="str">
        <f>Num_modulo!$C10</f>
        <v>ALGO</v>
      </c>
      <c r="O1" s="11" t="str">
        <f>Num_modulo!$C11</f>
        <v>FIS</v>
      </c>
      <c r="P1" s="11" t="str">
        <f>Num_modulo!$C12</f>
        <v>EPS</v>
      </c>
      <c r="Q1" s="11" t="str">
        <f>Num_modulo!$C13</f>
        <v>SO</v>
      </c>
      <c r="R1" s="11" t="str">
        <f>Num_modulo!$C14</f>
        <v>BD</v>
      </c>
      <c r="S1" s="11" t="str">
        <f>Num_modulo!$C15</f>
        <v>LFT</v>
      </c>
      <c r="T1" s="11" t="str">
        <f>Num_modulo!$C16</f>
        <v>EGID</v>
      </c>
      <c r="U1" s="11" t="str">
        <f>Num_modulo!$C17</f>
        <v>Prog III</v>
      </c>
      <c r="V1" s="11" t="str">
        <f>Num_modulo!$C18</f>
        <v>SAS</v>
      </c>
      <c r="W1" s="11" t="str">
        <f>Num_modulo!$C19</f>
        <v>SisInt</v>
      </c>
      <c r="X1" s="11" t="str">
        <f>Num_modulo!$C20</f>
        <v>IUMTWEB</v>
      </c>
      <c r="Y1" s="11" t="str">
        <f>Num_modulo!$C21</f>
        <v>RetiI</v>
      </c>
      <c r="Z1" s="11" t="str">
        <f>Num_modulo!$C22</f>
        <v>SIC</v>
      </c>
      <c r="AA1" s="11" t="str">
        <f>Num_modulo!$C23</f>
        <v>LPP</v>
      </c>
      <c r="AB1" s="11" t="str">
        <f>Num_modulo!$C24</f>
        <v>stage</v>
      </c>
      <c r="AC1" s="11" t="str">
        <f>Num_modulo!$C25</f>
        <v>prova finale</v>
      </c>
      <c r="AD1" s="12">
        <f>Num_modulo!$C26</f>
        <v>0</v>
      </c>
      <c r="AE1" s="12">
        <f>Num_modulo!$C27</f>
        <v>0</v>
      </c>
      <c r="AF1" s="12">
        <f>Num_modulo!$C28</f>
        <v>0</v>
      </c>
      <c r="AG1" s="12">
        <f>Num_modulo!$C29</f>
        <v>0</v>
      </c>
      <c r="AH1" s="12">
        <f>Num_modulo!$C30</f>
        <v>0</v>
      </c>
      <c r="AI1" s="12">
        <f>Num_modulo!$C31</f>
        <v>0</v>
      </c>
      <c r="AJ1" s="12">
        <f>Num_modulo!$C32</f>
        <v>0</v>
      </c>
      <c r="AK1" s="12">
        <f>Num_modulo!$C33</f>
        <v>0</v>
      </c>
      <c r="AL1" s="12">
        <f>Num_modulo!$C34</f>
        <v>0</v>
      </c>
      <c r="AM1" s="12">
        <f>Num_modulo!$C35</f>
        <v>0</v>
      </c>
      <c r="AN1" s="12">
        <f>Num_modulo!$C36</f>
        <v>0</v>
      </c>
      <c r="AO1" s="12">
        <f>Num_modulo!$C37</f>
        <v>0</v>
      </c>
    </row>
    <row r="2" spans="1:41" ht="15.75" customHeight="1">
      <c r="A2" s="13"/>
      <c r="B2" s="14"/>
      <c r="C2" s="14"/>
      <c r="D2" s="14"/>
      <c r="E2" s="14"/>
      <c r="F2" s="15"/>
      <c r="G2" s="16">
        <v>1</v>
      </c>
      <c r="H2" s="16">
        <f>G2+1</f>
        <v>2</v>
      </c>
      <c r="I2" s="16">
        <f>H2+1</f>
        <v>3</v>
      </c>
      <c r="J2" s="16">
        <f>I2+1</f>
        <v>4</v>
      </c>
      <c r="K2" s="16">
        <f>J2+1</f>
        <v>5</v>
      </c>
      <c r="L2" s="16">
        <f>K2+1</f>
        <v>6</v>
      </c>
      <c r="M2" s="16">
        <f>L2+1</f>
        <v>7</v>
      </c>
      <c r="N2" s="16">
        <f>M2+1</f>
        <v>8</v>
      </c>
      <c r="O2" s="16">
        <f>N2+1</f>
        <v>9</v>
      </c>
      <c r="P2" s="16">
        <f>O2+1</f>
        <v>10</v>
      </c>
      <c r="Q2" s="16">
        <f>P2+1</f>
        <v>11</v>
      </c>
      <c r="R2" s="16">
        <f>Q2+1</f>
        <v>12</v>
      </c>
      <c r="S2" s="16">
        <f>R2+1</f>
        <v>13</v>
      </c>
      <c r="T2" s="16">
        <f>S2+1</f>
        <v>14</v>
      </c>
      <c r="U2" s="16">
        <f>T2+1</f>
        <v>15</v>
      </c>
      <c r="V2" s="16">
        <f>U2+1</f>
        <v>16</v>
      </c>
      <c r="W2" s="16">
        <f>V2+1</f>
        <v>17</v>
      </c>
      <c r="X2" s="16">
        <f>W2+1</f>
        <v>18</v>
      </c>
      <c r="Y2" s="16">
        <f>X2+1</f>
        <v>19</v>
      </c>
      <c r="Z2" s="16">
        <f>Y2+1</f>
        <v>20</v>
      </c>
      <c r="AA2" s="16">
        <f>Z2+1</f>
        <v>21</v>
      </c>
      <c r="AB2" s="16">
        <f>AA2+1</f>
        <v>22</v>
      </c>
      <c r="AC2" s="16">
        <f>AB2+1</f>
        <v>23</v>
      </c>
      <c r="AD2" s="16">
        <f>AC2+1</f>
        <v>24</v>
      </c>
      <c r="AE2" s="16">
        <f>AD2+1</f>
        <v>25</v>
      </c>
      <c r="AF2" s="16">
        <f>AE2+1</f>
        <v>26</v>
      </c>
      <c r="AG2" s="16">
        <f>AF2+1</f>
        <v>27</v>
      </c>
      <c r="AH2" s="16">
        <f>AG2+1</f>
        <v>28</v>
      </c>
      <c r="AI2" s="16">
        <f>AH2+1</f>
        <v>29</v>
      </c>
      <c r="AJ2" s="16">
        <f>AI2+1</f>
        <v>30</v>
      </c>
      <c r="AK2" s="16">
        <f>AJ2+1</f>
        <v>31</v>
      </c>
      <c r="AL2" s="16">
        <f>AK2+1</f>
        <v>32</v>
      </c>
      <c r="AM2" s="16">
        <f>AL2+1</f>
        <v>33</v>
      </c>
      <c r="AN2" s="16">
        <f>AM2+1</f>
        <v>34</v>
      </c>
      <c r="AO2" s="16">
        <f>AN2+1</f>
        <v>35</v>
      </c>
    </row>
    <row r="3" spans="1:41" ht="15.75" customHeight="1">
      <c r="A3" s="36" t="s">
        <v>135</v>
      </c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0"/>
    </row>
    <row r="4" spans="1:41" ht="15.75" customHeight="1">
      <c r="A4" s="37" t="s">
        <v>136</v>
      </c>
      <c r="B4" s="22">
        <v>1.5</v>
      </c>
      <c r="C4" s="23"/>
      <c r="D4" s="24">
        <f>IF(F4&gt;=B4,B4,F4)</f>
        <v>1.5</v>
      </c>
      <c r="E4" s="24">
        <f>IF(F4&gt;=C4,C4,F4)</f>
        <v>0</v>
      </c>
      <c r="F4" s="25">
        <f>SUM(G4:AO4)</f>
        <v>4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5">
        <v>4</v>
      </c>
      <c r="Z4" s="26"/>
      <c r="AA4" s="26"/>
      <c r="AB4" s="26"/>
      <c r="AC4" s="26"/>
      <c r="AD4" s="26"/>
      <c r="AE4" s="26"/>
      <c r="AF4" s="26"/>
      <c r="AG4" s="26"/>
      <c r="AH4" s="27"/>
      <c r="AI4" s="27"/>
      <c r="AJ4" s="27"/>
      <c r="AK4" s="27"/>
      <c r="AL4" s="27"/>
      <c r="AM4" s="27"/>
      <c r="AN4" s="27"/>
      <c r="AO4" s="27"/>
    </row>
    <row r="5" spans="1:41" ht="15.75" customHeight="1">
      <c r="A5" s="38" t="s">
        <v>137</v>
      </c>
      <c r="B5" s="30">
        <v>1.5</v>
      </c>
      <c r="C5" s="29"/>
      <c r="D5" s="31">
        <f>IF(F5&gt;=B5,B5,F5)</f>
        <v>1.5</v>
      </c>
      <c r="E5" s="31">
        <f>IF(F5&gt;=C5,C5,F5)</f>
        <v>0</v>
      </c>
      <c r="F5" s="32">
        <f>SUM(G5:AO5)</f>
        <v>2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2">
        <v>2</v>
      </c>
      <c r="Z5" s="33"/>
      <c r="AA5" s="33"/>
      <c r="AB5" s="33"/>
      <c r="AC5" s="33"/>
      <c r="AD5" s="33"/>
      <c r="AE5" s="33"/>
      <c r="AF5" s="33"/>
      <c r="AG5" s="33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 t="s">
        <v>138</v>
      </c>
      <c r="B6" s="29"/>
      <c r="C6" s="30">
        <v>2</v>
      </c>
      <c r="D6" s="31">
        <f>IF(F6&gt;=B6,B6,F6)</f>
        <v>0</v>
      </c>
      <c r="E6" s="31">
        <f>IF(F6&gt;=C6,C6,F6)</f>
        <v>2</v>
      </c>
      <c r="F6" s="32">
        <f>SUM(G6:AO6)</f>
        <v>2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2">
        <v>2</v>
      </c>
      <c r="Z6" s="33"/>
      <c r="AA6" s="33"/>
      <c r="AB6" s="33"/>
      <c r="AC6" s="33"/>
      <c r="AD6" s="33"/>
      <c r="AE6" s="33"/>
      <c r="AF6" s="33"/>
      <c r="AG6" s="33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38" t="s">
        <v>139</v>
      </c>
      <c r="B7" s="29"/>
      <c r="C7" s="30">
        <v>1.5</v>
      </c>
      <c r="D7" s="31">
        <f>IF(F7&gt;=B7,B7,F7)</f>
        <v>0</v>
      </c>
      <c r="E7" s="31">
        <f>IF(F7&gt;=C7,C7,F7)</f>
        <v>1.5</v>
      </c>
      <c r="F7" s="32">
        <f>SUM(G7:AO7)</f>
        <v>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2">
        <v>2</v>
      </c>
      <c r="Z7" s="33"/>
      <c r="AA7" s="33"/>
      <c r="AB7" s="33"/>
      <c r="AC7" s="33"/>
      <c r="AD7" s="33"/>
      <c r="AE7" s="33"/>
      <c r="AF7" s="33"/>
      <c r="AG7" s="33"/>
      <c r="AH7" s="4"/>
      <c r="AI7" s="4"/>
      <c r="AJ7" s="4"/>
      <c r="AK7" s="4"/>
      <c r="AL7" s="4"/>
      <c r="AM7" s="4"/>
      <c r="AN7" s="4"/>
      <c r="AO7" s="4"/>
    </row>
    <row r="8" spans="1:41" ht="15.75" customHeight="1">
      <c r="A8" s="38" t="s">
        <v>140</v>
      </c>
      <c r="B8" s="29"/>
      <c r="C8" s="30">
        <v>1.5</v>
      </c>
      <c r="D8" s="31">
        <f>IF(F8&gt;=B8,B8,F8)</f>
        <v>0</v>
      </c>
      <c r="E8" s="31">
        <f>IF(F8&gt;=C8,C8,F8)</f>
        <v>1.5</v>
      </c>
      <c r="F8" s="32">
        <f>SUM(G8:AO8)</f>
        <v>4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2">
        <v>4</v>
      </c>
      <c r="Z8" s="33"/>
      <c r="AA8" s="33"/>
      <c r="AB8" s="33"/>
      <c r="AC8" s="33"/>
      <c r="AD8" s="33"/>
      <c r="AE8" s="33"/>
      <c r="AF8" s="33"/>
      <c r="AG8" s="33"/>
      <c r="AH8" s="4"/>
      <c r="AI8" s="4"/>
      <c r="AJ8" s="4"/>
      <c r="AK8" s="4"/>
      <c r="AL8" s="4"/>
      <c r="AM8" s="4"/>
      <c r="AN8" s="4"/>
      <c r="AO8" s="4"/>
    </row>
    <row r="9" spans="1:41" ht="15.75" customHeight="1">
      <c r="A9" s="38" t="s">
        <v>141</v>
      </c>
      <c r="B9" s="29"/>
      <c r="C9" s="30">
        <v>1</v>
      </c>
      <c r="D9" s="31">
        <f>IF(F9&gt;=B9,B9,F9)</f>
        <v>0</v>
      </c>
      <c r="E9" s="31">
        <f>IF(F9&gt;=C9,C9,F9)</f>
        <v>1</v>
      </c>
      <c r="F9" s="32">
        <f>SUM(G9:AO9)</f>
        <v>1.5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2">
        <v>1.5</v>
      </c>
      <c r="Z9" s="33"/>
      <c r="AA9" s="33"/>
      <c r="AB9" s="33"/>
      <c r="AC9" s="33"/>
      <c r="AD9" s="33"/>
      <c r="AE9" s="33"/>
      <c r="AF9" s="33"/>
      <c r="AG9" s="33"/>
      <c r="AH9" s="4"/>
      <c r="AI9" s="4"/>
      <c r="AJ9" s="4"/>
      <c r="AK9" s="4"/>
      <c r="AL9" s="4"/>
      <c r="AM9" s="4"/>
      <c r="AN9" s="4"/>
      <c r="AO9" s="4"/>
    </row>
    <row r="10" spans="1:41" ht="15.75" customHeight="1">
      <c r="A10" s="38" t="s">
        <v>142</v>
      </c>
      <c r="B10" s="29"/>
      <c r="C10" s="30">
        <v>1</v>
      </c>
      <c r="D10" s="31">
        <f>IF(F10&gt;=B10,B10,F10)</f>
        <v>0</v>
      </c>
      <c r="E10" s="31">
        <f>IF(F10&gt;=C10,C10,F10)</f>
        <v>1</v>
      </c>
      <c r="F10" s="32">
        <f>SUM(G10:AO10)</f>
        <v>1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2">
        <v>1</v>
      </c>
      <c r="Z10" s="33"/>
      <c r="AA10" s="33"/>
      <c r="AB10" s="33"/>
      <c r="AC10" s="33"/>
      <c r="AD10" s="33"/>
      <c r="AE10" s="33"/>
      <c r="AF10" s="33"/>
      <c r="AG10" s="33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38" t="s">
        <v>143</v>
      </c>
      <c r="B11" s="29"/>
      <c r="C11" s="29"/>
      <c r="D11" s="31">
        <f>IF(F11&gt;=B11,B11,F11)</f>
        <v>0</v>
      </c>
      <c r="E11" s="31">
        <f>IF(F11&gt;=C11,C11,F11)</f>
        <v>0</v>
      </c>
      <c r="F11" s="32">
        <f>SUM(G11:AO11)</f>
        <v>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4"/>
      <c r="AI11" s="4"/>
      <c r="AJ11" s="4"/>
      <c r="AK11" s="4"/>
      <c r="AL11" s="4"/>
      <c r="AM11" s="4"/>
      <c r="AN11" s="4"/>
      <c r="AO11" s="4"/>
    </row>
    <row r="12" spans="1:41" ht="15.75" customHeight="1">
      <c r="A12" s="28" t="s">
        <v>48</v>
      </c>
      <c r="B12" s="32">
        <f>SUM(B4:B11)</f>
        <v>3</v>
      </c>
      <c r="C12" s="32">
        <f>SUM(C4:C11)</f>
        <v>7</v>
      </c>
      <c r="D12" s="31">
        <f>SUM(D4:D11)</f>
        <v>3</v>
      </c>
      <c r="E12" s="31">
        <f>SUM(E4:E11)</f>
        <v>7</v>
      </c>
      <c r="F12" s="33"/>
      <c r="G12" s="32">
        <f>SUM(G4:G11)</f>
        <v>0</v>
      </c>
      <c r="H12" s="32">
        <f>SUM(H4:H11)</f>
        <v>0</v>
      </c>
      <c r="I12" s="32">
        <f>SUM(I4:I11)</f>
        <v>0</v>
      </c>
      <c r="J12" s="32">
        <f>SUM(J4:J11)</f>
        <v>0</v>
      </c>
      <c r="K12" s="32">
        <f>SUM(K4:K11)</f>
        <v>0</v>
      </c>
      <c r="L12" s="32">
        <f>SUM(L4:L11)</f>
        <v>0</v>
      </c>
      <c r="M12" s="32">
        <f>SUM(M4:M11)</f>
        <v>0</v>
      </c>
      <c r="N12" s="32">
        <f>SUM(N4:N11)</f>
        <v>0</v>
      </c>
      <c r="O12" s="32">
        <f>SUM(O4:O11)</f>
        <v>0</v>
      </c>
      <c r="P12" s="32">
        <f>SUM(P4:P11)</f>
        <v>0</v>
      </c>
      <c r="Q12" s="32">
        <f>SUM(Q4:Q11)</f>
        <v>0</v>
      </c>
      <c r="R12" s="32">
        <f>SUM(R4:R11)</f>
        <v>0</v>
      </c>
      <c r="S12" s="32">
        <f>SUM(S4:S11)</f>
        <v>0</v>
      </c>
      <c r="T12" s="32">
        <f>SUM(T4:T11)</f>
        <v>0</v>
      </c>
      <c r="U12" s="32">
        <f>SUM(U4:U11)</f>
        <v>0</v>
      </c>
      <c r="V12" s="32">
        <f>SUM(V4:V11)</f>
        <v>0</v>
      </c>
      <c r="W12" s="32">
        <f>SUM(W4:W11)</f>
        <v>0</v>
      </c>
      <c r="X12" s="32">
        <f>SUM(X4:X11)</f>
        <v>0</v>
      </c>
      <c r="Y12" s="32">
        <f>SUM(Y4:Y11)</f>
        <v>16.5</v>
      </c>
      <c r="Z12" s="32">
        <f>SUM(Z4:Z11)</f>
        <v>0</v>
      </c>
      <c r="AA12" s="32">
        <f>SUM(AA4:AA11)</f>
        <v>0</v>
      </c>
      <c r="AB12" s="32">
        <f>SUM(AB4:AB11)</f>
        <v>0</v>
      </c>
      <c r="AC12" s="32">
        <f>SUM(AC4:AC11)</f>
        <v>0</v>
      </c>
      <c r="AD12" s="32">
        <f>SUM(AD4:AD11)</f>
        <v>0</v>
      </c>
      <c r="AE12" s="32">
        <f>SUM(AE4:AE11)</f>
        <v>0</v>
      </c>
      <c r="AF12" s="32">
        <f>SUM(AF4:AF11)</f>
        <v>0</v>
      </c>
      <c r="AG12" s="32">
        <f>SUM(AG4:AG11)</f>
        <v>0</v>
      </c>
      <c r="AH12" s="32">
        <f>SUM(AH4:AH11)</f>
        <v>0</v>
      </c>
      <c r="AI12" s="32">
        <f>SUM(AI4:AI11)</f>
        <v>0</v>
      </c>
      <c r="AJ12" s="32">
        <f>SUM(AJ4:AJ11)</f>
        <v>0</v>
      </c>
      <c r="AK12" s="32">
        <f>SUM(AK4:AK11)</f>
        <v>0</v>
      </c>
      <c r="AL12" s="32">
        <f>SUM(AL4:AL11)</f>
        <v>0</v>
      </c>
      <c r="AM12" s="32">
        <f>SUM(AM4:AM11)</f>
        <v>0</v>
      </c>
      <c r="AN12" s="32">
        <f>SUM(AN4:AN11)</f>
        <v>0</v>
      </c>
      <c r="AO12" s="32">
        <f>SUM(AO4:AO11)</f>
        <v>0</v>
      </c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6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58.50390625" style="50" customWidth="1"/>
    <col min="2" max="3" width="5.00390625" style="50" customWidth="1"/>
    <col min="4" max="5" width="8.375" style="50" customWidth="1"/>
    <col min="6" max="6" width="4.125" style="50" customWidth="1"/>
    <col min="7" max="41" width="5.875" style="50" customWidth="1"/>
    <col min="42" max="256" width="11.125" style="50" customWidth="1"/>
  </cols>
  <sheetData>
    <row r="1" spans="1:41" ht="15.75" customHeight="1">
      <c r="A1" s="35" t="s">
        <v>7</v>
      </c>
      <c r="B1" s="9" t="s">
        <v>8</v>
      </c>
      <c r="C1" s="9" t="s">
        <v>9</v>
      </c>
      <c r="D1" s="10" t="s">
        <v>10</v>
      </c>
      <c r="E1" s="10" t="s">
        <v>11</v>
      </c>
      <c r="F1" s="9" t="s">
        <v>12</v>
      </c>
      <c r="G1" s="11" t="str">
        <f>Num_modulo!$C2</f>
        <v>ANM</v>
      </c>
      <c r="H1" s="11" t="str">
        <f>Num_modulo!$C3</f>
        <v>MDL</v>
      </c>
      <c r="I1" s="11" t="str">
        <f>Num_modulo!$C5</f>
        <v>Prog I</v>
      </c>
      <c r="J1" s="11" t="str">
        <f>Num_modulo!$C6</f>
        <v>Prog II</v>
      </c>
      <c r="K1" s="11" t="str">
        <f>Num_modulo!$C7</f>
        <v>ARCH</v>
      </c>
      <c r="L1" s="11" t="str">
        <f>Num_modulo!$C8</f>
        <v>CMRO</v>
      </c>
      <c r="M1" s="11" t="str">
        <f>Num_modulo!$C9</f>
        <v>ING</v>
      </c>
      <c r="N1" s="11" t="str">
        <f>Num_modulo!$C10</f>
        <v>ALGO</v>
      </c>
      <c r="O1" s="11" t="str">
        <f>Num_modulo!$C11</f>
        <v>FIS</v>
      </c>
      <c r="P1" s="11" t="str">
        <f>Num_modulo!$C12</f>
        <v>EPS</v>
      </c>
      <c r="Q1" s="11" t="str">
        <f>Num_modulo!$C13</f>
        <v>SO</v>
      </c>
      <c r="R1" s="11" t="str">
        <f>Num_modulo!$C14</f>
        <v>BD</v>
      </c>
      <c r="S1" s="11" t="str">
        <f>Num_modulo!$C15</f>
        <v>LFT</v>
      </c>
      <c r="T1" s="11" t="str">
        <f>Num_modulo!$C16</f>
        <v>EGID</v>
      </c>
      <c r="U1" s="11" t="str">
        <f>Num_modulo!$C17</f>
        <v>Prog III</v>
      </c>
      <c r="V1" s="11" t="str">
        <f>Num_modulo!$C18</f>
        <v>SAS</v>
      </c>
      <c r="W1" s="11" t="str">
        <f>Num_modulo!$C19</f>
        <v>SisInt</v>
      </c>
      <c r="X1" s="11" t="str">
        <f>Num_modulo!$C20</f>
        <v>IUMTWEB</v>
      </c>
      <c r="Y1" s="11" t="str">
        <f>Num_modulo!$C21</f>
        <v>RetiI</v>
      </c>
      <c r="Z1" s="11" t="str">
        <f>Num_modulo!$C22</f>
        <v>SIC</v>
      </c>
      <c r="AA1" s="11" t="str">
        <f>Num_modulo!$C23</f>
        <v>LPP</v>
      </c>
      <c r="AB1" s="11" t="str">
        <f>Num_modulo!$C24</f>
        <v>stage</v>
      </c>
      <c r="AC1" s="11" t="str">
        <f>Num_modulo!$C25</f>
        <v>prova finale</v>
      </c>
      <c r="AD1" s="12">
        <f>Num_modulo!$C26</f>
        <v>0</v>
      </c>
      <c r="AE1" s="12">
        <f>Num_modulo!$C27</f>
        <v>0</v>
      </c>
      <c r="AF1" s="12">
        <f>Num_modulo!$C28</f>
        <v>0</v>
      </c>
      <c r="AG1" s="12">
        <f>Num_modulo!$C29</f>
        <v>0</v>
      </c>
      <c r="AH1" s="12">
        <f>Num_modulo!$C30</f>
        <v>0</v>
      </c>
      <c r="AI1" s="12">
        <f>Num_modulo!$C31</f>
        <v>0</v>
      </c>
      <c r="AJ1" s="12">
        <f>Num_modulo!$C32</f>
        <v>0</v>
      </c>
      <c r="AK1" s="12">
        <f>Num_modulo!$C33</f>
        <v>0</v>
      </c>
      <c r="AL1" s="12">
        <f>Num_modulo!$C34</f>
        <v>0</v>
      </c>
      <c r="AM1" s="12">
        <f>Num_modulo!$C35</f>
        <v>0</v>
      </c>
      <c r="AN1" s="12">
        <f>Num_modulo!$C36</f>
        <v>0</v>
      </c>
      <c r="AO1" s="12">
        <f>Num_modulo!$C37</f>
        <v>0</v>
      </c>
    </row>
    <row r="2" spans="1:41" ht="15.75" customHeight="1">
      <c r="A2" s="13"/>
      <c r="B2" s="14"/>
      <c r="C2" s="14"/>
      <c r="D2" s="14"/>
      <c r="E2" s="14"/>
      <c r="F2" s="15"/>
      <c r="G2" s="16">
        <v>1</v>
      </c>
      <c r="H2" s="16">
        <f>G2+1</f>
        <v>2</v>
      </c>
      <c r="I2" s="16">
        <f>H2+1</f>
        <v>3</v>
      </c>
      <c r="J2" s="16">
        <f>I2+1</f>
        <v>4</v>
      </c>
      <c r="K2" s="16">
        <f>J2+1</f>
        <v>5</v>
      </c>
      <c r="L2" s="16">
        <f>K2+1</f>
        <v>6</v>
      </c>
      <c r="M2" s="16">
        <f>L2+1</f>
        <v>7</v>
      </c>
      <c r="N2" s="16">
        <f>M2+1</f>
        <v>8</v>
      </c>
      <c r="O2" s="16">
        <f>N2+1</f>
        <v>9</v>
      </c>
      <c r="P2" s="16">
        <f>O2+1</f>
        <v>10</v>
      </c>
      <c r="Q2" s="16">
        <f>P2+1</f>
        <v>11</v>
      </c>
      <c r="R2" s="16">
        <f>Q2+1</f>
        <v>12</v>
      </c>
      <c r="S2" s="16">
        <f>R2+1</f>
        <v>13</v>
      </c>
      <c r="T2" s="16">
        <f>S2+1</f>
        <v>14</v>
      </c>
      <c r="U2" s="16">
        <f>T2+1</f>
        <v>15</v>
      </c>
      <c r="V2" s="16">
        <f>U2+1</f>
        <v>16</v>
      </c>
      <c r="W2" s="16">
        <f>V2+1</f>
        <v>17</v>
      </c>
      <c r="X2" s="16">
        <f>W2+1</f>
        <v>18</v>
      </c>
      <c r="Y2" s="16">
        <f>X2+1</f>
        <v>19</v>
      </c>
      <c r="Z2" s="16">
        <f>Y2+1</f>
        <v>20</v>
      </c>
      <c r="AA2" s="16">
        <f>Z2+1</f>
        <v>21</v>
      </c>
      <c r="AB2" s="16">
        <f>AA2+1</f>
        <v>22</v>
      </c>
      <c r="AC2" s="16">
        <f>AB2+1</f>
        <v>23</v>
      </c>
      <c r="AD2" s="16">
        <f>AC2+1</f>
        <v>24</v>
      </c>
      <c r="AE2" s="16">
        <f>AD2+1</f>
        <v>25</v>
      </c>
      <c r="AF2" s="16">
        <f>AE2+1</f>
        <v>26</v>
      </c>
      <c r="AG2" s="16">
        <f>AF2+1</f>
        <v>27</v>
      </c>
      <c r="AH2" s="16">
        <f>AG2+1</f>
        <v>28</v>
      </c>
      <c r="AI2" s="16">
        <f>AH2+1</f>
        <v>29</v>
      </c>
      <c r="AJ2" s="16">
        <f>AI2+1</f>
        <v>30</v>
      </c>
      <c r="AK2" s="16">
        <f>AJ2+1</f>
        <v>31</v>
      </c>
      <c r="AL2" s="16">
        <f>AK2+1</f>
        <v>32</v>
      </c>
      <c r="AM2" s="16">
        <f>AL2+1</f>
        <v>33</v>
      </c>
      <c r="AN2" s="16">
        <f>AM2+1</f>
        <v>34</v>
      </c>
      <c r="AO2" s="16">
        <f>AN2+1</f>
        <v>35</v>
      </c>
    </row>
    <row r="3" spans="1:41" ht="15.75" customHeight="1">
      <c r="A3" s="36" t="s">
        <v>144</v>
      </c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0"/>
    </row>
    <row r="4" spans="1:41" ht="15.75" customHeight="1">
      <c r="A4" s="37" t="s">
        <v>145</v>
      </c>
      <c r="B4" s="22">
        <v>2</v>
      </c>
      <c r="C4" s="23"/>
      <c r="D4" s="24">
        <f>IF(F4&gt;=B4,B4,F4)</f>
        <v>2</v>
      </c>
      <c r="E4" s="24">
        <f>IF(F4&gt;=C4,C4,F4)</f>
        <v>0</v>
      </c>
      <c r="F4" s="25">
        <f>SUM(G4:AO4)</f>
        <v>2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5">
        <v>2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7"/>
      <c r="AI4" s="27"/>
      <c r="AJ4" s="27"/>
      <c r="AK4" s="27"/>
      <c r="AL4" s="27"/>
      <c r="AM4" s="27"/>
      <c r="AN4" s="27"/>
      <c r="AO4" s="27"/>
    </row>
    <row r="5" spans="1:41" ht="15.75" customHeight="1">
      <c r="A5" s="38" t="s">
        <v>146</v>
      </c>
      <c r="B5" s="30">
        <v>2</v>
      </c>
      <c r="C5" s="29"/>
      <c r="D5" s="31">
        <f>IF(F5&gt;=B5,B5,F5)</f>
        <v>2</v>
      </c>
      <c r="E5" s="31">
        <f>IF(F5&gt;=C5,C5,F5)</f>
        <v>0</v>
      </c>
      <c r="F5" s="32">
        <f>SUM(G5:AO5)</f>
        <v>2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2">
        <v>2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 t="s">
        <v>147</v>
      </c>
      <c r="B6" s="29"/>
      <c r="C6" s="30">
        <v>3</v>
      </c>
      <c r="D6" s="31">
        <f>IF(F6&gt;=B6,B6,F6)</f>
        <v>0</v>
      </c>
      <c r="E6" s="31">
        <f>IF(F6&gt;=C6,C6,F6)</f>
        <v>3</v>
      </c>
      <c r="F6" s="32">
        <f>SUM(G6:AO6)</f>
        <v>3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2">
        <v>3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38" t="s">
        <v>148</v>
      </c>
      <c r="B7" s="29"/>
      <c r="C7" s="30">
        <v>3</v>
      </c>
      <c r="D7" s="31">
        <f>IF(F7&gt;=B7,B7,F7)</f>
        <v>0</v>
      </c>
      <c r="E7" s="31">
        <f>IF(F7&gt;=C7,C7,F7)</f>
        <v>3</v>
      </c>
      <c r="F7" s="32">
        <f>SUM(G7:AO7)</f>
        <v>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2">
        <v>3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4"/>
      <c r="AI7" s="4"/>
      <c r="AJ7" s="4"/>
      <c r="AK7" s="4"/>
      <c r="AL7" s="4"/>
      <c r="AM7" s="4"/>
      <c r="AN7" s="4"/>
      <c r="AO7" s="4"/>
    </row>
    <row r="8" spans="1:41" ht="15.75" customHeight="1">
      <c r="A8" s="38" t="s">
        <v>149</v>
      </c>
      <c r="B8" s="29"/>
      <c r="C8" s="30">
        <v>3</v>
      </c>
      <c r="D8" s="31">
        <f>IF(F8&gt;=B8,B8,F8)</f>
        <v>0</v>
      </c>
      <c r="E8" s="31">
        <f>IF(F8&gt;=C8,C8,F8)</f>
        <v>3</v>
      </c>
      <c r="F8" s="32">
        <f>SUM(G8:AO8)</f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2">
        <v>3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4"/>
      <c r="AI8" s="4"/>
      <c r="AJ8" s="4"/>
      <c r="AK8" s="4"/>
      <c r="AL8" s="4"/>
      <c r="AM8" s="4"/>
      <c r="AN8" s="4"/>
      <c r="AO8" s="4"/>
    </row>
    <row r="9" spans="1:41" ht="15.75" customHeight="1">
      <c r="A9" s="38" t="s">
        <v>150</v>
      </c>
      <c r="B9" s="29"/>
      <c r="C9" s="30">
        <v>2</v>
      </c>
      <c r="D9" s="31">
        <f>IF(F9&gt;=B9,B9,F9)</f>
        <v>0</v>
      </c>
      <c r="E9" s="31">
        <f>IF(F9&gt;=C9,C9,F9)</f>
        <v>2</v>
      </c>
      <c r="F9" s="32">
        <f>SUM(G9:AO9)</f>
        <v>2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2">
        <v>0.5</v>
      </c>
      <c r="R9" s="33"/>
      <c r="S9" s="33"/>
      <c r="T9" s="33"/>
      <c r="U9" s="33"/>
      <c r="V9" s="33"/>
      <c r="W9" s="33"/>
      <c r="X9" s="33"/>
      <c r="Y9" s="33"/>
      <c r="Z9" s="32">
        <v>1.5</v>
      </c>
      <c r="AA9" s="33"/>
      <c r="AB9" s="33"/>
      <c r="AC9" s="33"/>
      <c r="AD9" s="33"/>
      <c r="AE9" s="33"/>
      <c r="AF9" s="33"/>
      <c r="AG9" s="33"/>
      <c r="AH9" s="4"/>
      <c r="AI9" s="4"/>
      <c r="AJ9" s="4"/>
      <c r="AK9" s="4"/>
      <c r="AL9" s="4"/>
      <c r="AM9" s="4"/>
      <c r="AN9" s="4"/>
      <c r="AO9" s="4"/>
    </row>
    <row r="10" spans="1:41" ht="15.75" customHeight="1">
      <c r="A10" s="38" t="s">
        <v>151</v>
      </c>
      <c r="B10" s="29"/>
      <c r="C10" s="29"/>
      <c r="D10" s="31">
        <f>IF(F10&gt;=B10,B10,F10)</f>
        <v>0</v>
      </c>
      <c r="E10" s="31">
        <f>IF(F10&gt;=C10,C10,F10)</f>
        <v>0</v>
      </c>
      <c r="F10" s="32">
        <f>SUM(G10:AO10)</f>
        <v>0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38" t="s">
        <v>152</v>
      </c>
      <c r="B11" s="29"/>
      <c r="C11" s="29"/>
      <c r="D11" s="31">
        <f>IF(F11&gt;=B11,B11,F11)</f>
        <v>0</v>
      </c>
      <c r="E11" s="31">
        <f>IF(F11&gt;=C11,C11,F11)</f>
        <v>0</v>
      </c>
      <c r="F11" s="32">
        <f>SUM(G11:AO11)</f>
        <v>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4"/>
      <c r="AI11" s="4"/>
      <c r="AJ11" s="4"/>
      <c r="AK11" s="4"/>
      <c r="AL11" s="4"/>
      <c r="AM11" s="4"/>
      <c r="AN11" s="4"/>
      <c r="AO11" s="4"/>
    </row>
    <row r="12" spans="1:41" ht="15.75" customHeight="1">
      <c r="A12" s="38" t="s">
        <v>153</v>
      </c>
      <c r="B12" s="29"/>
      <c r="C12" s="29"/>
      <c r="D12" s="31">
        <f>IF(F12&gt;=B12,B12,F12)</f>
        <v>0</v>
      </c>
      <c r="E12" s="31">
        <f>IF(F12&gt;=C12,C12,F12)</f>
        <v>0</v>
      </c>
      <c r="F12" s="32">
        <f>SUM(G12:AO12)</f>
        <v>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>
        <v>3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4"/>
      <c r="AI12" s="4"/>
      <c r="AJ12" s="4"/>
      <c r="AK12" s="4"/>
      <c r="AL12" s="4"/>
      <c r="AM12" s="4"/>
      <c r="AN12" s="4"/>
      <c r="AO12" s="4"/>
    </row>
    <row r="13" spans="1:41" ht="15.75" customHeight="1">
      <c r="A13" s="38" t="s">
        <v>154</v>
      </c>
      <c r="B13" s="29"/>
      <c r="C13" s="29"/>
      <c r="D13" s="31">
        <f>IF(F13&gt;=B13,B13,F13)</f>
        <v>0</v>
      </c>
      <c r="E13" s="31">
        <f>IF(F13&gt;=C13,C13,F13)</f>
        <v>0</v>
      </c>
      <c r="F13" s="32">
        <f>SUM(G13:AO13)</f>
        <v>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4"/>
      <c r="AI13" s="4"/>
      <c r="AJ13" s="4"/>
      <c r="AK13" s="4"/>
      <c r="AL13" s="4"/>
      <c r="AM13" s="4"/>
      <c r="AN13" s="4"/>
      <c r="AO13" s="4"/>
    </row>
    <row r="14" spans="1:41" ht="15.75" customHeight="1">
      <c r="A14" s="38" t="s">
        <v>155</v>
      </c>
      <c r="B14" s="29"/>
      <c r="C14" s="29"/>
      <c r="D14" s="31">
        <f>IF(F14&gt;=B14,B14,F14)</f>
        <v>0</v>
      </c>
      <c r="E14" s="31">
        <f>IF(F14&gt;=C14,C14,F14)</f>
        <v>0</v>
      </c>
      <c r="F14" s="32">
        <f>SUM(G14:AO14)</f>
        <v>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4"/>
      <c r="AI14" s="4"/>
      <c r="AJ14" s="4"/>
      <c r="AK14" s="4"/>
      <c r="AL14" s="4"/>
      <c r="AM14" s="4"/>
      <c r="AN14" s="4"/>
      <c r="AO14" s="4"/>
    </row>
    <row r="15" spans="1:41" ht="15.75" customHeight="1">
      <c r="A15" s="38" t="s">
        <v>156</v>
      </c>
      <c r="B15" s="29"/>
      <c r="C15" s="29"/>
      <c r="D15" s="31">
        <f>IF(F15&gt;=B15,B15,F15)</f>
        <v>0</v>
      </c>
      <c r="E15" s="31">
        <f>IF(F15&gt;=C15,C15,F15)</f>
        <v>0</v>
      </c>
      <c r="F15" s="32">
        <f>SUM(G15:AO15)</f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4"/>
      <c r="AI15" s="4"/>
      <c r="AJ15" s="4"/>
      <c r="AK15" s="4"/>
      <c r="AL15" s="4"/>
      <c r="AM15" s="4"/>
      <c r="AN15" s="4"/>
      <c r="AO15" s="4"/>
    </row>
    <row r="16" spans="1:41" ht="15.75" customHeight="1">
      <c r="A16" s="28" t="s">
        <v>48</v>
      </c>
      <c r="B16" s="32">
        <f>SUM(B4:B15)</f>
        <v>4</v>
      </c>
      <c r="C16" s="32">
        <f>SUM(C4:C15)</f>
        <v>11</v>
      </c>
      <c r="D16" s="31">
        <f>SUM(D4:D15)</f>
        <v>4</v>
      </c>
      <c r="E16" s="31">
        <f>SUM(E4:E15)</f>
        <v>11</v>
      </c>
      <c r="F16" s="33"/>
      <c r="G16" s="32">
        <f>SUM(G4:G15)</f>
        <v>0</v>
      </c>
      <c r="H16" s="32">
        <f>SUM(H4:H15)</f>
        <v>0</v>
      </c>
      <c r="I16" s="32">
        <f>SUM(I4:I15)</f>
        <v>0</v>
      </c>
      <c r="J16" s="32">
        <f>SUM(J4:J15)</f>
        <v>0</v>
      </c>
      <c r="K16" s="32">
        <f>SUM(K4:K15)</f>
        <v>0</v>
      </c>
      <c r="L16" s="32">
        <f>SUM(L4:L15)</f>
        <v>0</v>
      </c>
      <c r="M16" s="32">
        <f>SUM(M4:M15)</f>
        <v>0</v>
      </c>
      <c r="N16" s="32">
        <f>SUM(N4:N15)</f>
        <v>0</v>
      </c>
      <c r="O16" s="32">
        <f>SUM(O4:O15)</f>
        <v>0</v>
      </c>
      <c r="P16" s="32">
        <f>SUM(P4:P15)</f>
        <v>0</v>
      </c>
      <c r="Q16" s="32">
        <f>SUM(Q4:Q15)</f>
        <v>16.5</v>
      </c>
      <c r="R16" s="32">
        <f>SUM(R4:R15)</f>
        <v>0</v>
      </c>
      <c r="S16" s="32">
        <f>SUM(S4:S15)</f>
        <v>0</v>
      </c>
      <c r="T16" s="32">
        <f>SUM(T4:T15)</f>
        <v>0</v>
      </c>
      <c r="U16" s="32">
        <f>SUM(U4:U15)</f>
        <v>0</v>
      </c>
      <c r="V16" s="32">
        <f>SUM(V4:V15)</f>
        <v>0</v>
      </c>
      <c r="W16" s="32">
        <f>SUM(W4:W15)</f>
        <v>0</v>
      </c>
      <c r="X16" s="32">
        <f>SUM(X4:X15)</f>
        <v>0</v>
      </c>
      <c r="Y16" s="32">
        <f>SUM(Y4:Y15)</f>
        <v>0</v>
      </c>
      <c r="Z16" s="32">
        <f>SUM(Z4:Z15)</f>
        <v>1.5</v>
      </c>
      <c r="AA16" s="32">
        <f>SUM(AA4:AA15)</f>
        <v>0</v>
      </c>
      <c r="AB16" s="32">
        <f>SUM(AB4:AB15)</f>
        <v>0</v>
      </c>
      <c r="AC16" s="32">
        <f>SUM(AC4:AC15)</f>
        <v>0</v>
      </c>
      <c r="AD16" s="32">
        <f>SUM(AD4:AD15)</f>
        <v>0</v>
      </c>
      <c r="AE16" s="32">
        <f>SUM(AE4:AE15)</f>
        <v>0</v>
      </c>
      <c r="AF16" s="32">
        <f>SUM(AF4:AF15)</f>
        <v>0</v>
      </c>
      <c r="AG16" s="32">
        <f>SUM(AG4:AG15)</f>
        <v>0</v>
      </c>
      <c r="AH16" s="32">
        <f>SUM(AH4:AH15)</f>
        <v>0</v>
      </c>
      <c r="AI16" s="32">
        <f>SUM(AI4:AI15)</f>
        <v>0</v>
      </c>
      <c r="AJ16" s="32">
        <f>SUM(AJ4:AJ15)</f>
        <v>0</v>
      </c>
      <c r="AK16" s="32">
        <f>SUM(AK4:AK15)</f>
        <v>0</v>
      </c>
      <c r="AL16" s="32">
        <f>SUM(AL4:AL15)</f>
        <v>0</v>
      </c>
      <c r="AM16" s="32">
        <f>SUM(AM4:AM15)</f>
        <v>0</v>
      </c>
      <c r="AN16" s="32">
        <f>SUM(AN4:AN15)</f>
        <v>0</v>
      </c>
      <c r="AO16" s="32">
        <f>SUM(AO4:AO15)</f>
        <v>0</v>
      </c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0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58.50390625" style="51" customWidth="1"/>
    <col min="2" max="3" width="5.00390625" style="51" customWidth="1"/>
    <col min="4" max="5" width="8.375" style="51" customWidth="1"/>
    <col min="6" max="6" width="4.125" style="51" customWidth="1"/>
    <col min="7" max="41" width="5.875" style="51" customWidth="1"/>
    <col min="42" max="256" width="11.125" style="51" customWidth="1"/>
  </cols>
  <sheetData>
    <row r="1" spans="1:41" ht="15.75" customHeight="1">
      <c r="A1" s="35" t="s">
        <v>7</v>
      </c>
      <c r="B1" s="9" t="s">
        <v>8</v>
      </c>
      <c r="C1" s="9" t="s">
        <v>9</v>
      </c>
      <c r="D1" s="10" t="s">
        <v>10</v>
      </c>
      <c r="E1" s="10" t="s">
        <v>11</v>
      </c>
      <c r="F1" s="9" t="s">
        <v>12</v>
      </c>
      <c r="G1" s="11" t="str">
        <f>Num_modulo!$C2</f>
        <v>ANM</v>
      </c>
      <c r="H1" s="11" t="str">
        <f>Num_modulo!$C3</f>
        <v>MDL</v>
      </c>
      <c r="I1" s="11" t="str">
        <f>Num_modulo!$C5</f>
        <v>Prog I</v>
      </c>
      <c r="J1" s="11" t="str">
        <f>Num_modulo!$C6</f>
        <v>Prog II</v>
      </c>
      <c r="K1" s="11" t="str">
        <f>Num_modulo!$C7</f>
        <v>ARCH</v>
      </c>
      <c r="L1" s="11" t="str">
        <f>Num_modulo!$C8</f>
        <v>CMRO</v>
      </c>
      <c r="M1" s="11" t="str">
        <f>Num_modulo!$C9</f>
        <v>ING</v>
      </c>
      <c r="N1" s="11" t="str">
        <f>Num_modulo!$C10</f>
        <v>ALGO</v>
      </c>
      <c r="O1" s="11" t="str">
        <f>Num_modulo!$C11</f>
        <v>FIS</v>
      </c>
      <c r="P1" s="11" t="str">
        <f>Num_modulo!$C12</f>
        <v>EPS</v>
      </c>
      <c r="Q1" s="11" t="str">
        <f>Num_modulo!$C13</f>
        <v>SO</v>
      </c>
      <c r="R1" s="11" t="str">
        <f>Num_modulo!$C14</f>
        <v>BD</v>
      </c>
      <c r="S1" s="11" t="str">
        <f>Num_modulo!$C15</f>
        <v>LFT</v>
      </c>
      <c r="T1" s="11" t="str">
        <f>Num_modulo!$C16</f>
        <v>EGID</v>
      </c>
      <c r="U1" s="11" t="str">
        <f>Num_modulo!$C17</f>
        <v>Prog III</v>
      </c>
      <c r="V1" s="11" t="str">
        <f>Num_modulo!$C18</f>
        <v>SAS</v>
      </c>
      <c r="W1" s="11" t="str">
        <f>Num_modulo!$C19</f>
        <v>SisInt</v>
      </c>
      <c r="X1" s="11" t="str">
        <f>Num_modulo!$C20</f>
        <v>IUMTWEB</v>
      </c>
      <c r="Y1" s="11" t="str">
        <f>Num_modulo!$C21</f>
        <v>RetiI</v>
      </c>
      <c r="Z1" s="11" t="str">
        <f>Num_modulo!$C22</f>
        <v>SIC</v>
      </c>
      <c r="AA1" s="11" t="str">
        <f>Num_modulo!$C23</f>
        <v>LPP</v>
      </c>
      <c r="AB1" s="11" t="str">
        <f>Num_modulo!$C24</f>
        <v>stage</v>
      </c>
      <c r="AC1" s="11" t="str">
        <f>Num_modulo!$C25</f>
        <v>prova finale</v>
      </c>
      <c r="AD1" s="12">
        <f>Num_modulo!$C26</f>
        <v>0</v>
      </c>
      <c r="AE1" s="12">
        <f>Num_modulo!$C27</f>
        <v>0</v>
      </c>
      <c r="AF1" s="12">
        <f>Num_modulo!$C28</f>
        <v>0</v>
      </c>
      <c r="AG1" s="12">
        <f>Num_modulo!$C29</f>
        <v>0</v>
      </c>
      <c r="AH1" s="12">
        <f>Num_modulo!$C30</f>
        <v>0</v>
      </c>
      <c r="AI1" s="12">
        <f>Num_modulo!$C31</f>
        <v>0</v>
      </c>
      <c r="AJ1" s="12">
        <f>Num_modulo!$C32</f>
        <v>0</v>
      </c>
      <c r="AK1" s="12">
        <f>Num_modulo!$C33</f>
        <v>0</v>
      </c>
      <c r="AL1" s="12">
        <f>Num_modulo!$C34</f>
        <v>0</v>
      </c>
      <c r="AM1" s="12">
        <f>Num_modulo!$C35</f>
        <v>0</v>
      </c>
      <c r="AN1" s="12">
        <f>Num_modulo!$C36</f>
        <v>0</v>
      </c>
      <c r="AO1" s="12">
        <f>Num_modulo!$C37</f>
        <v>0</v>
      </c>
    </row>
    <row r="2" spans="1:41" ht="15.75" customHeight="1">
      <c r="A2" s="13"/>
      <c r="B2" s="14"/>
      <c r="C2" s="14"/>
      <c r="D2" s="14"/>
      <c r="E2" s="14"/>
      <c r="F2" s="15"/>
      <c r="G2" s="16">
        <v>1</v>
      </c>
      <c r="H2" s="16">
        <f>G2+1</f>
        <v>2</v>
      </c>
      <c r="I2" s="16">
        <f>H2+1</f>
        <v>3</v>
      </c>
      <c r="J2" s="16">
        <f>I2+1</f>
        <v>4</v>
      </c>
      <c r="K2" s="16">
        <f>J2+1</f>
        <v>5</v>
      </c>
      <c r="L2" s="16">
        <f>K2+1</f>
        <v>6</v>
      </c>
      <c r="M2" s="16">
        <f>L2+1</f>
        <v>7</v>
      </c>
      <c r="N2" s="16">
        <f>M2+1</f>
        <v>8</v>
      </c>
      <c r="O2" s="16">
        <f>N2+1</f>
        <v>9</v>
      </c>
      <c r="P2" s="16">
        <f>O2+1</f>
        <v>10</v>
      </c>
      <c r="Q2" s="16">
        <f>P2+1</f>
        <v>11</v>
      </c>
      <c r="R2" s="16">
        <f>Q2+1</f>
        <v>12</v>
      </c>
      <c r="S2" s="16">
        <f>R2+1</f>
        <v>13</v>
      </c>
      <c r="T2" s="16">
        <f>S2+1</f>
        <v>14</v>
      </c>
      <c r="U2" s="16">
        <f>T2+1</f>
        <v>15</v>
      </c>
      <c r="V2" s="16">
        <f>U2+1</f>
        <v>16</v>
      </c>
      <c r="W2" s="16">
        <f>V2+1</f>
        <v>17</v>
      </c>
      <c r="X2" s="16">
        <f>W2+1</f>
        <v>18</v>
      </c>
      <c r="Y2" s="16">
        <f>X2+1</f>
        <v>19</v>
      </c>
      <c r="Z2" s="16">
        <f>Y2+1</f>
        <v>20</v>
      </c>
      <c r="AA2" s="16">
        <f>Z2+1</f>
        <v>21</v>
      </c>
      <c r="AB2" s="16">
        <f>AA2+1</f>
        <v>22</v>
      </c>
      <c r="AC2" s="16">
        <f>AB2+1</f>
        <v>23</v>
      </c>
      <c r="AD2" s="16">
        <f>AC2+1</f>
        <v>24</v>
      </c>
      <c r="AE2" s="16">
        <f>AD2+1</f>
        <v>25</v>
      </c>
      <c r="AF2" s="16">
        <f>AE2+1</f>
        <v>26</v>
      </c>
      <c r="AG2" s="16">
        <f>AF2+1</f>
        <v>27</v>
      </c>
      <c r="AH2" s="16">
        <f>AG2+1</f>
        <v>28</v>
      </c>
      <c r="AI2" s="16">
        <f>AH2+1</f>
        <v>29</v>
      </c>
      <c r="AJ2" s="16">
        <f>AI2+1</f>
        <v>30</v>
      </c>
      <c r="AK2" s="16">
        <f>AJ2+1</f>
        <v>31</v>
      </c>
      <c r="AL2" s="16">
        <f>AK2+1</f>
        <v>32</v>
      </c>
      <c r="AM2" s="16">
        <f>AL2+1</f>
        <v>33</v>
      </c>
      <c r="AN2" s="16">
        <f>AM2+1</f>
        <v>34</v>
      </c>
      <c r="AO2" s="16">
        <f>AN2+1</f>
        <v>35</v>
      </c>
    </row>
    <row r="3" spans="1:41" ht="15.75" customHeight="1">
      <c r="A3" s="36" t="s">
        <v>157</v>
      </c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0"/>
    </row>
    <row r="4" spans="1:41" ht="15.75" customHeight="1">
      <c r="A4" s="37" t="s">
        <v>158</v>
      </c>
      <c r="B4" s="23"/>
      <c r="C4" s="23"/>
      <c r="D4" s="24">
        <f>IF(F4&gt;=B4,B4,F4)</f>
        <v>0</v>
      </c>
      <c r="E4" s="24">
        <f>IF(F4&gt;=C4,C4,F4)</f>
        <v>0</v>
      </c>
      <c r="F4" s="25">
        <f>SUM(G4:AO4)</f>
        <v>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7"/>
      <c r="AI4" s="27"/>
      <c r="AJ4" s="27"/>
      <c r="AK4" s="27"/>
      <c r="AL4" s="27"/>
      <c r="AM4" s="27"/>
      <c r="AN4" s="27"/>
      <c r="AO4" s="27"/>
    </row>
    <row r="5" spans="1:41" ht="15.75" customHeight="1">
      <c r="A5" s="38" t="s">
        <v>159</v>
      </c>
      <c r="B5" s="29"/>
      <c r="C5" s="29"/>
      <c r="D5" s="31">
        <f>IF(F5&gt;=B5,B5,F5)</f>
        <v>0</v>
      </c>
      <c r="E5" s="31">
        <f>IF(F5&gt;=C5,C5,F5)</f>
        <v>0</v>
      </c>
      <c r="F5" s="32">
        <f>SUM(G5:AO5)</f>
        <v>5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2">
        <v>5</v>
      </c>
      <c r="Y5" s="33"/>
      <c r="Z5" s="33"/>
      <c r="AA5" s="33"/>
      <c r="AB5" s="33"/>
      <c r="AC5" s="33"/>
      <c r="AD5" s="33"/>
      <c r="AE5" s="33"/>
      <c r="AF5" s="33"/>
      <c r="AG5" s="33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 t="s">
        <v>160</v>
      </c>
      <c r="B6" s="29"/>
      <c r="C6" s="29"/>
      <c r="D6" s="31">
        <f>IF(F6&gt;=B6,B6,F6)</f>
        <v>0</v>
      </c>
      <c r="E6" s="31">
        <f>IF(F6&gt;=C6,C6,F6)</f>
        <v>0</v>
      </c>
      <c r="F6" s="32">
        <f>SUM(G6:AO6)</f>
        <v>6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2">
        <v>6</v>
      </c>
      <c r="Y6" s="33"/>
      <c r="Z6" s="33"/>
      <c r="AA6" s="33"/>
      <c r="AB6" s="33"/>
      <c r="AC6" s="33"/>
      <c r="AD6" s="33"/>
      <c r="AE6" s="33"/>
      <c r="AF6" s="33"/>
      <c r="AG6" s="33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38" t="s">
        <v>161</v>
      </c>
      <c r="B7" s="29"/>
      <c r="C7" s="29"/>
      <c r="D7" s="31">
        <f>IF(F7&gt;=B7,B7,F7)</f>
        <v>0</v>
      </c>
      <c r="E7" s="31">
        <f>IF(F7&gt;=C7,C7,F7)</f>
        <v>0</v>
      </c>
      <c r="F7" s="32">
        <f>SUM(G7:AO7)</f>
        <v>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4"/>
      <c r="AI7" s="4"/>
      <c r="AJ7" s="4"/>
      <c r="AK7" s="4"/>
      <c r="AL7" s="4"/>
      <c r="AM7" s="4"/>
      <c r="AN7" s="4"/>
      <c r="AO7" s="4"/>
    </row>
    <row r="8" spans="1:41" ht="15.75" customHeight="1">
      <c r="A8" s="38" t="s">
        <v>162</v>
      </c>
      <c r="B8" s="29"/>
      <c r="C8" s="29"/>
      <c r="D8" s="31">
        <f>IF(F8&gt;=B8,B8,F8)</f>
        <v>0</v>
      </c>
      <c r="E8" s="31">
        <f>IF(F8&gt;=C8,C8,F8)</f>
        <v>0</v>
      </c>
      <c r="F8" s="32">
        <f>SUM(G8:AO8)</f>
        <v>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4"/>
      <c r="AI8" s="4"/>
      <c r="AJ8" s="4"/>
      <c r="AK8" s="4"/>
      <c r="AL8" s="4"/>
      <c r="AM8" s="4"/>
      <c r="AN8" s="4"/>
      <c r="AO8" s="4"/>
    </row>
    <row r="9" spans="1:41" ht="15.75" customHeight="1">
      <c r="A9" s="28" t="s">
        <v>48</v>
      </c>
      <c r="B9" s="32">
        <f>SUM(B4:B8)</f>
        <v>0</v>
      </c>
      <c r="C9" s="32">
        <f>SUM(C4:C8)</f>
        <v>0</v>
      </c>
      <c r="D9" s="31">
        <f>SUM(D4:D8)</f>
        <v>0</v>
      </c>
      <c r="E9" s="31">
        <f>SUM(E4:E8)</f>
        <v>0</v>
      </c>
      <c r="F9" s="33"/>
      <c r="G9" s="32">
        <f>SUM(G4:G8)</f>
        <v>0</v>
      </c>
      <c r="H9" s="32">
        <f>SUM(H4:H8)</f>
        <v>0</v>
      </c>
      <c r="I9" s="32">
        <f>SUM(I4:I8)</f>
        <v>0</v>
      </c>
      <c r="J9" s="32">
        <f>SUM(J4:J8)</f>
        <v>0</v>
      </c>
      <c r="K9" s="32">
        <f>SUM(K4:K8)</f>
        <v>0</v>
      </c>
      <c r="L9" s="32">
        <f>SUM(L4:L8)</f>
        <v>0</v>
      </c>
      <c r="M9" s="32">
        <f>SUM(M4:M8)</f>
        <v>0</v>
      </c>
      <c r="N9" s="32">
        <f>SUM(N4:N8)</f>
        <v>0</v>
      </c>
      <c r="O9" s="32">
        <f>SUM(O4:O8)</f>
        <v>0</v>
      </c>
      <c r="P9" s="32">
        <f>SUM(P4:P8)</f>
        <v>0</v>
      </c>
      <c r="Q9" s="32">
        <f>SUM(Q4:Q8)</f>
        <v>0</v>
      </c>
      <c r="R9" s="32">
        <f>SUM(R4:R8)</f>
        <v>0</v>
      </c>
      <c r="S9" s="32">
        <f>SUM(S4:S8)</f>
        <v>0</v>
      </c>
      <c r="T9" s="32">
        <f>SUM(T4:T8)</f>
        <v>0</v>
      </c>
      <c r="U9" s="32">
        <f>SUM(U4:U8)</f>
        <v>0</v>
      </c>
      <c r="V9" s="32">
        <f>SUM(V4:V8)</f>
        <v>0</v>
      </c>
      <c r="W9" s="32">
        <f>SUM(W4:W8)</f>
        <v>0</v>
      </c>
      <c r="X9" s="32">
        <f>SUM(X4:X8)</f>
        <v>11</v>
      </c>
      <c r="Y9" s="32">
        <f>SUM(Y4:Y8)</f>
        <v>0</v>
      </c>
      <c r="Z9" s="32">
        <f>SUM(Z4:Z8)</f>
        <v>0</v>
      </c>
      <c r="AA9" s="32">
        <f>SUM(AA4:AA8)</f>
        <v>0</v>
      </c>
      <c r="AB9" s="32">
        <f>SUM(AB4:AB8)</f>
        <v>0</v>
      </c>
      <c r="AC9" s="32">
        <f>SUM(AC4:AC8)</f>
        <v>0</v>
      </c>
      <c r="AD9" s="32">
        <f>SUM(AD4:AD8)</f>
        <v>0</v>
      </c>
      <c r="AE9" s="32">
        <f>SUM(AE4:AE8)</f>
        <v>0</v>
      </c>
      <c r="AF9" s="32">
        <f>SUM(AF4:AF8)</f>
        <v>0</v>
      </c>
      <c r="AG9" s="32">
        <f>SUM(AG4:AG8)</f>
        <v>0</v>
      </c>
      <c r="AH9" s="32">
        <f>SUM(AH4:AH8)</f>
        <v>0</v>
      </c>
      <c r="AI9" s="32">
        <f>SUM(AI4:AI8)</f>
        <v>0</v>
      </c>
      <c r="AJ9" s="32">
        <f>SUM(AJ4:AJ8)</f>
        <v>0</v>
      </c>
      <c r="AK9" s="32">
        <f>SUM(AK4:AK8)</f>
        <v>0</v>
      </c>
      <c r="AL9" s="32">
        <f>SUM(AL4:AL8)</f>
        <v>0</v>
      </c>
      <c r="AM9" s="32">
        <f>SUM(AM4:AM8)</f>
        <v>0</v>
      </c>
      <c r="AN9" s="32">
        <f>SUM(AN4:AN8)</f>
        <v>0</v>
      </c>
      <c r="AO9" s="32">
        <f>SUM(AO4:AO8)</f>
        <v>0</v>
      </c>
    </row>
    <row r="10" spans="1:41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6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68.00390625" style="52" customWidth="1"/>
    <col min="2" max="3" width="5.00390625" style="52" customWidth="1"/>
    <col min="4" max="5" width="8.375" style="52" customWidth="1"/>
    <col min="6" max="6" width="4.125" style="52" customWidth="1"/>
    <col min="7" max="41" width="5.875" style="52" customWidth="1"/>
    <col min="42" max="256" width="11.125" style="52" customWidth="1"/>
  </cols>
  <sheetData>
    <row r="1" spans="1:41" ht="15.75" customHeight="1">
      <c r="A1" s="35" t="s">
        <v>7</v>
      </c>
      <c r="B1" s="9" t="s">
        <v>8</v>
      </c>
      <c r="C1" s="9" t="s">
        <v>9</v>
      </c>
      <c r="D1" s="10" t="s">
        <v>10</v>
      </c>
      <c r="E1" s="10" t="s">
        <v>11</v>
      </c>
      <c r="F1" s="9" t="s">
        <v>12</v>
      </c>
      <c r="G1" s="11" t="str">
        <f>Num_modulo!$C2</f>
        <v>ANM</v>
      </c>
      <c r="H1" s="11" t="str">
        <f>Num_modulo!$C3</f>
        <v>MDL</v>
      </c>
      <c r="I1" s="11" t="str">
        <f>Num_modulo!$C5</f>
        <v>Prog I</v>
      </c>
      <c r="J1" s="11" t="str">
        <f>Num_modulo!$C6</f>
        <v>Prog II</v>
      </c>
      <c r="K1" s="11" t="str">
        <f>Num_modulo!$C7</f>
        <v>ARCH</v>
      </c>
      <c r="L1" s="11" t="str">
        <f>Num_modulo!$C8</f>
        <v>CMRO</v>
      </c>
      <c r="M1" s="11" t="str">
        <f>Num_modulo!$C9</f>
        <v>ING</v>
      </c>
      <c r="N1" s="11" t="str">
        <f>Num_modulo!$C10</f>
        <v>ALGO</v>
      </c>
      <c r="O1" s="11" t="str">
        <f>Num_modulo!$C11</f>
        <v>FIS</v>
      </c>
      <c r="P1" s="11" t="str">
        <f>Num_modulo!$C12</f>
        <v>EPS</v>
      </c>
      <c r="Q1" s="11" t="str">
        <f>Num_modulo!$C13</f>
        <v>SO</v>
      </c>
      <c r="R1" s="11" t="str">
        <f>Num_modulo!$C14</f>
        <v>BD</v>
      </c>
      <c r="S1" s="11" t="str">
        <f>Num_modulo!$C15</f>
        <v>LFT</v>
      </c>
      <c r="T1" s="11" t="str">
        <f>Num_modulo!$C16</f>
        <v>EGID</v>
      </c>
      <c r="U1" s="11" t="str">
        <f>Num_modulo!$C17</f>
        <v>Prog III</v>
      </c>
      <c r="V1" s="11" t="str">
        <f>Num_modulo!$C18</f>
        <v>SAS</v>
      </c>
      <c r="W1" s="11" t="str">
        <f>Num_modulo!$C19</f>
        <v>SisInt</v>
      </c>
      <c r="X1" s="11" t="str">
        <f>Num_modulo!$C20</f>
        <v>IUMTWEB</v>
      </c>
      <c r="Y1" s="11" t="str">
        <f>Num_modulo!$C21</f>
        <v>RetiI</v>
      </c>
      <c r="Z1" s="11" t="str">
        <f>Num_modulo!$C22</f>
        <v>SIC</v>
      </c>
      <c r="AA1" s="11" t="str">
        <f>Num_modulo!$C23</f>
        <v>LPP</v>
      </c>
      <c r="AB1" s="11" t="str">
        <f>Num_modulo!$C24</f>
        <v>stage</v>
      </c>
      <c r="AC1" s="11" t="str">
        <f>Num_modulo!$C25</f>
        <v>prova finale</v>
      </c>
      <c r="AD1" s="12">
        <f>Num_modulo!$C26</f>
        <v>0</v>
      </c>
      <c r="AE1" s="12">
        <f>Num_modulo!$C27</f>
        <v>0</v>
      </c>
      <c r="AF1" s="12">
        <f>Num_modulo!$C28</f>
        <v>0</v>
      </c>
      <c r="AG1" s="12">
        <f>Num_modulo!$C29</f>
        <v>0</v>
      </c>
      <c r="AH1" s="12">
        <f>Num_modulo!$C30</f>
        <v>0</v>
      </c>
      <c r="AI1" s="12">
        <f>Num_modulo!$C31</f>
        <v>0</v>
      </c>
      <c r="AJ1" s="12">
        <f>Num_modulo!$C32</f>
        <v>0</v>
      </c>
      <c r="AK1" s="12">
        <f>Num_modulo!$C33</f>
        <v>0</v>
      </c>
      <c r="AL1" s="12">
        <f>Num_modulo!$C34</f>
        <v>0</v>
      </c>
      <c r="AM1" s="12">
        <f>Num_modulo!$C35</f>
        <v>0</v>
      </c>
      <c r="AN1" s="12">
        <f>Num_modulo!$C36</f>
        <v>0</v>
      </c>
      <c r="AO1" s="12">
        <f>Num_modulo!$C37</f>
        <v>0</v>
      </c>
    </row>
    <row r="2" spans="1:41" ht="15.75" customHeight="1">
      <c r="A2" s="13"/>
      <c r="B2" s="14"/>
      <c r="C2" s="14"/>
      <c r="D2" s="14"/>
      <c r="E2" s="14"/>
      <c r="F2" s="15"/>
      <c r="G2" s="16">
        <v>1</v>
      </c>
      <c r="H2" s="16">
        <f>G2+1</f>
        <v>2</v>
      </c>
      <c r="I2" s="16">
        <f>H2+1</f>
        <v>3</v>
      </c>
      <c r="J2" s="16">
        <f>I2+1</f>
        <v>4</v>
      </c>
      <c r="K2" s="16">
        <f>J2+1</f>
        <v>5</v>
      </c>
      <c r="L2" s="16">
        <f>K2+1</f>
        <v>6</v>
      </c>
      <c r="M2" s="16">
        <f>L2+1</f>
        <v>7</v>
      </c>
      <c r="N2" s="16">
        <f>M2+1</f>
        <v>8</v>
      </c>
      <c r="O2" s="16">
        <f>N2+1</f>
        <v>9</v>
      </c>
      <c r="P2" s="16">
        <f>O2+1</f>
        <v>10</v>
      </c>
      <c r="Q2" s="16">
        <f>P2+1</f>
        <v>11</v>
      </c>
      <c r="R2" s="16">
        <f>Q2+1</f>
        <v>12</v>
      </c>
      <c r="S2" s="16">
        <f>R2+1</f>
        <v>13</v>
      </c>
      <c r="T2" s="16">
        <f>S2+1</f>
        <v>14</v>
      </c>
      <c r="U2" s="16">
        <f>T2+1</f>
        <v>15</v>
      </c>
      <c r="V2" s="16">
        <f>U2+1</f>
        <v>16</v>
      </c>
      <c r="W2" s="16">
        <f>V2+1</f>
        <v>17</v>
      </c>
      <c r="X2" s="16">
        <f>W2+1</f>
        <v>18</v>
      </c>
      <c r="Y2" s="16">
        <f>X2+1</f>
        <v>19</v>
      </c>
      <c r="Z2" s="16">
        <f>Y2+1</f>
        <v>20</v>
      </c>
      <c r="AA2" s="16">
        <f>Z2+1</f>
        <v>21</v>
      </c>
      <c r="AB2" s="16">
        <f>AA2+1</f>
        <v>22</v>
      </c>
      <c r="AC2" s="16">
        <f>AB2+1</f>
        <v>23</v>
      </c>
      <c r="AD2" s="16">
        <f>AC2+1</f>
        <v>24</v>
      </c>
      <c r="AE2" s="16">
        <f>AD2+1</f>
        <v>25</v>
      </c>
      <c r="AF2" s="16">
        <f>AE2+1</f>
        <v>26</v>
      </c>
      <c r="AG2" s="16">
        <f>AF2+1</f>
        <v>27</v>
      </c>
      <c r="AH2" s="16">
        <f>AG2+1</f>
        <v>28</v>
      </c>
      <c r="AI2" s="16">
        <f>AH2+1</f>
        <v>29</v>
      </c>
      <c r="AJ2" s="16">
        <f>AI2+1</f>
        <v>30</v>
      </c>
      <c r="AK2" s="16">
        <f>AJ2+1</f>
        <v>31</v>
      </c>
      <c r="AL2" s="16">
        <f>AK2+1</f>
        <v>32</v>
      </c>
      <c r="AM2" s="16">
        <f>AL2+1</f>
        <v>33</v>
      </c>
      <c r="AN2" s="16">
        <f>AM2+1</f>
        <v>34</v>
      </c>
      <c r="AO2" s="16">
        <f>AN2+1</f>
        <v>35</v>
      </c>
    </row>
    <row r="3" spans="1:41" ht="15.75" customHeight="1">
      <c r="A3" s="36" t="s">
        <v>163</v>
      </c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0"/>
    </row>
    <row r="4" spans="1:41" ht="15.75" customHeight="1">
      <c r="A4" s="37" t="s">
        <v>164</v>
      </c>
      <c r="B4" s="22">
        <v>2</v>
      </c>
      <c r="C4" s="23"/>
      <c r="D4" s="24">
        <f>IF(F4&gt;=B4,B4,F4)</f>
        <v>2</v>
      </c>
      <c r="E4" s="24">
        <f>IF(F4&gt;=C4,C4,F4)</f>
        <v>0</v>
      </c>
      <c r="F4" s="25">
        <f>SUM(G4:AO4)</f>
        <v>2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5">
        <v>1</v>
      </c>
      <c r="R4" s="26"/>
      <c r="S4" s="26"/>
      <c r="T4" s="26"/>
      <c r="U4" s="25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7"/>
      <c r="AI4" s="27"/>
      <c r="AJ4" s="27"/>
      <c r="AK4" s="27"/>
      <c r="AL4" s="27"/>
      <c r="AM4" s="27"/>
      <c r="AN4" s="27"/>
      <c r="AO4" s="27"/>
    </row>
    <row r="5" spans="1:41" ht="15.75" customHeight="1">
      <c r="A5" s="38" t="s">
        <v>165</v>
      </c>
      <c r="B5" s="30">
        <v>1</v>
      </c>
      <c r="C5" s="29"/>
      <c r="D5" s="31">
        <f>IF(F5&gt;=B5,B5,F5)</f>
        <v>1</v>
      </c>
      <c r="E5" s="31">
        <f>IF(F5&gt;=C5,C5,F5)</f>
        <v>0</v>
      </c>
      <c r="F5" s="32">
        <f>SUM(G5:AO5)</f>
        <v>1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2">
        <v>1</v>
      </c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 t="s">
        <v>166</v>
      </c>
      <c r="B6" s="29"/>
      <c r="C6" s="30">
        <v>3</v>
      </c>
      <c r="D6" s="31">
        <f>IF(F6&gt;=B6,B6,F6)</f>
        <v>0</v>
      </c>
      <c r="E6" s="31">
        <f>IF(F6&gt;=C6,C6,F6)</f>
        <v>1.5</v>
      </c>
      <c r="F6" s="32">
        <f>SUM(G6:AO6)</f>
        <v>1.5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2">
        <v>1.5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38" t="s">
        <v>167</v>
      </c>
      <c r="B7" s="30">
        <v>1</v>
      </c>
      <c r="C7" s="29"/>
      <c r="D7" s="31">
        <f>IF(F7&gt;=B7,B7,F7)</f>
        <v>1</v>
      </c>
      <c r="E7" s="31">
        <f>IF(F7&gt;=C7,C7,F7)</f>
        <v>0</v>
      </c>
      <c r="F7" s="32">
        <f>SUM(G7:AO7)</f>
        <v>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2">
        <v>1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4"/>
      <c r="AI7" s="4"/>
      <c r="AJ7" s="4"/>
      <c r="AK7" s="4"/>
      <c r="AL7" s="4"/>
      <c r="AM7" s="4"/>
      <c r="AN7" s="4"/>
      <c r="AO7" s="4"/>
    </row>
    <row r="8" spans="1:41" ht="15.75" customHeight="1">
      <c r="A8" s="38" t="s">
        <v>168</v>
      </c>
      <c r="B8" s="29"/>
      <c r="C8" s="30">
        <v>3</v>
      </c>
      <c r="D8" s="31">
        <f>IF(F8&gt;=B8,B8,F8)</f>
        <v>0</v>
      </c>
      <c r="E8" s="31">
        <f>IF(F8&gt;=C8,C8,F8)</f>
        <v>3</v>
      </c>
      <c r="F8" s="32">
        <f>SUM(G8:AO8)</f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2">
        <v>3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4"/>
      <c r="AI8" s="4"/>
      <c r="AJ8" s="4"/>
      <c r="AK8" s="4"/>
      <c r="AL8" s="4"/>
      <c r="AM8" s="4"/>
      <c r="AN8" s="4"/>
      <c r="AO8" s="4"/>
    </row>
    <row r="9" spans="1:41" ht="15.75" customHeight="1">
      <c r="A9" s="38" t="s">
        <v>169</v>
      </c>
      <c r="B9" s="29"/>
      <c r="C9" s="30">
        <v>3</v>
      </c>
      <c r="D9" s="31">
        <f>IF(F9&gt;=B9,B9,F9)</f>
        <v>0</v>
      </c>
      <c r="E9" s="31">
        <f>IF(F9&gt;=C9,C9,F9)</f>
        <v>0</v>
      </c>
      <c r="F9" s="32">
        <f>SUM(G9:AO9)</f>
        <v>0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4"/>
      <c r="AI9" s="4"/>
      <c r="AJ9" s="4"/>
      <c r="AK9" s="4"/>
      <c r="AL9" s="4"/>
      <c r="AM9" s="4"/>
      <c r="AN9" s="4"/>
      <c r="AO9" s="4"/>
    </row>
    <row r="10" spans="1:41" ht="15.75" customHeight="1">
      <c r="A10" s="38" t="s">
        <v>170</v>
      </c>
      <c r="B10" s="30">
        <v>1</v>
      </c>
      <c r="C10" s="29"/>
      <c r="D10" s="31">
        <f>IF(F10&gt;=B10,B10,F10)</f>
        <v>0</v>
      </c>
      <c r="E10" s="31">
        <f>IF(F10&gt;=C10,C10,F10)</f>
        <v>0</v>
      </c>
      <c r="F10" s="32">
        <f>SUM(G10:AO10)</f>
        <v>0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38" t="s">
        <v>171</v>
      </c>
      <c r="B11" s="29"/>
      <c r="C11" s="30">
        <v>1</v>
      </c>
      <c r="D11" s="31">
        <f>IF(F11&gt;=B11,B11,F11)</f>
        <v>0</v>
      </c>
      <c r="E11" s="31">
        <f>IF(F11&gt;=C11,C11,F11)</f>
        <v>0</v>
      </c>
      <c r="F11" s="32">
        <f>SUM(G11:AO11)</f>
        <v>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4"/>
      <c r="AI11" s="4"/>
      <c r="AJ11" s="4"/>
      <c r="AK11" s="4"/>
      <c r="AL11" s="4"/>
      <c r="AM11" s="4"/>
      <c r="AN11" s="4"/>
      <c r="AO11" s="4"/>
    </row>
    <row r="12" spans="1:41" ht="15.75" customHeight="1">
      <c r="A12" s="38" t="s">
        <v>172</v>
      </c>
      <c r="B12" s="29"/>
      <c r="C12" s="29"/>
      <c r="D12" s="31">
        <f>IF(F12&gt;=B12,B12,F12)</f>
        <v>0</v>
      </c>
      <c r="E12" s="31">
        <f>IF(F12&gt;=C12,C12,F12)</f>
        <v>0</v>
      </c>
      <c r="F12" s="32">
        <f>SUM(G12:AO12)</f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4"/>
      <c r="AI12" s="4"/>
      <c r="AJ12" s="4"/>
      <c r="AK12" s="4"/>
      <c r="AL12" s="4"/>
      <c r="AM12" s="4"/>
      <c r="AN12" s="4"/>
      <c r="AO12" s="4"/>
    </row>
    <row r="13" spans="1:41" ht="15.75" customHeight="1">
      <c r="A13" s="38" t="s">
        <v>173</v>
      </c>
      <c r="B13" s="29"/>
      <c r="C13" s="29"/>
      <c r="D13" s="31">
        <f>IF(F13&gt;=B13,B13,F13)</f>
        <v>0</v>
      </c>
      <c r="E13" s="31">
        <f>IF(F13&gt;=C13,C13,F13)</f>
        <v>0</v>
      </c>
      <c r="F13" s="32">
        <f>SUM(G13:AO13)</f>
        <v>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4"/>
      <c r="AI13" s="4"/>
      <c r="AJ13" s="4"/>
      <c r="AK13" s="4"/>
      <c r="AL13" s="4"/>
      <c r="AM13" s="4"/>
      <c r="AN13" s="4"/>
      <c r="AO13" s="4"/>
    </row>
    <row r="14" spans="1:41" ht="15.75" customHeight="1">
      <c r="A14" s="38" t="s">
        <v>174</v>
      </c>
      <c r="B14" s="29"/>
      <c r="C14" s="29"/>
      <c r="D14" s="31">
        <f>IF(F14&gt;=B14,B14,F14)</f>
        <v>0</v>
      </c>
      <c r="E14" s="31">
        <f>IF(F14&gt;=C14,C14,F14)</f>
        <v>0</v>
      </c>
      <c r="F14" s="32">
        <f>SUM(G14:AO14)</f>
        <v>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4"/>
      <c r="AI14" s="4"/>
      <c r="AJ14" s="4"/>
      <c r="AK14" s="4"/>
      <c r="AL14" s="4"/>
      <c r="AM14" s="4"/>
      <c r="AN14" s="4"/>
      <c r="AO14" s="4"/>
    </row>
    <row r="15" spans="1:41" ht="15.75" customHeight="1">
      <c r="A15" s="38" t="s">
        <v>175</v>
      </c>
      <c r="B15" s="29"/>
      <c r="C15" s="29"/>
      <c r="D15" s="31">
        <f>IF(F15&gt;=B15,B15,F15)</f>
        <v>0</v>
      </c>
      <c r="E15" s="31">
        <f>IF(F15&gt;=C15,C15,F15)</f>
        <v>0</v>
      </c>
      <c r="F15" s="32">
        <f>SUM(G15:AO15)</f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4"/>
      <c r="AI15" s="4"/>
      <c r="AJ15" s="4"/>
      <c r="AK15" s="4"/>
      <c r="AL15" s="4"/>
      <c r="AM15" s="4"/>
      <c r="AN15" s="4"/>
      <c r="AO15" s="4"/>
    </row>
    <row r="16" spans="1:41" ht="15.75" customHeight="1">
      <c r="A16" s="28" t="s">
        <v>48</v>
      </c>
      <c r="B16" s="32">
        <f>SUM(B4:B15)</f>
        <v>5</v>
      </c>
      <c r="C16" s="32">
        <f>SUM(C4:C15)</f>
        <v>10</v>
      </c>
      <c r="D16" s="31">
        <f>SUM(D4:D15)</f>
        <v>4</v>
      </c>
      <c r="E16" s="31">
        <f>SUM(E4:E15)</f>
        <v>4.5</v>
      </c>
      <c r="F16" s="33"/>
      <c r="G16" s="32">
        <f>SUM(G4:G15)</f>
        <v>0</v>
      </c>
      <c r="H16" s="32">
        <f>SUM(H4:H15)</f>
        <v>0</v>
      </c>
      <c r="I16" s="32">
        <f>SUM(I4:I15)</f>
        <v>0</v>
      </c>
      <c r="J16" s="32">
        <f>SUM(J4:J15)</f>
        <v>0</v>
      </c>
      <c r="K16" s="32">
        <f>SUM(K4:K15)</f>
        <v>0</v>
      </c>
      <c r="L16" s="32">
        <f>SUM(L4:L15)</f>
        <v>0</v>
      </c>
      <c r="M16" s="32">
        <f>SUM(M4:M15)</f>
        <v>0</v>
      </c>
      <c r="N16" s="32">
        <f>SUM(N4:N15)</f>
        <v>0</v>
      </c>
      <c r="O16" s="32">
        <f>SUM(O4:O15)</f>
        <v>0</v>
      </c>
      <c r="P16" s="32">
        <f>SUM(P4:P15)</f>
        <v>0</v>
      </c>
      <c r="Q16" s="32">
        <f>SUM(Q4:Q15)</f>
        <v>5</v>
      </c>
      <c r="R16" s="32">
        <f>SUM(R4:R15)</f>
        <v>0</v>
      </c>
      <c r="S16" s="32">
        <f>SUM(S4:S15)</f>
        <v>0</v>
      </c>
      <c r="T16" s="32">
        <f>SUM(T4:T15)</f>
        <v>0</v>
      </c>
      <c r="U16" s="32">
        <f>SUM(U4:U15)</f>
        <v>3.5</v>
      </c>
      <c r="V16" s="32">
        <f>SUM(V4:V15)</f>
        <v>0</v>
      </c>
      <c r="W16" s="32">
        <f>SUM(W4:W15)</f>
        <v>0</v>
      </c>
      <c r="X16" s="32">
        <f>SUM(X4:X15)</f>
        <v>0</v>
      </c>
      <c r="Y16" s="32">
        <f>SUM(Y4:Y15)</f>
        <v>0</v>
      </c>
      <c r="Z16" s="32">
        <f>SUM(Z4:Z15)</f>
        <v>0</v>
      </c>
      <c r="AA16" s="32">
        <f>SUM(AA4:AA15)</f>
        <v>0</v>
      </c>
      <c r="AB16" s="32">
        <f>SUM(AB4:AB15)</f>
        <v>0</v>
      </c>
      <c r="AC16" s="32">
        <f>SUM(AC4:AC15)</f>
        <v>0</v>
      </c>
      <c r="AD16" s="32">
        <f>SUM(AD4:AD15)</f>
        <v>0</v>
      </c>
      <c r="AE16" s="32">
        <f>SUM(AE4:AE15)</f>
        <v>0</v>
      </c>
      <c r="AF16" s="32">
        <f>SUM(AF4:AF15)</f>
        <v>0</v>
      </c>
      <c r="AG16" s="32">
        <f>SUM(AG4:AG15)</f>
        <v>0</v>
      </c>
      <c r="AH16" s="32">
        <f>SUM(AH4:AH15)</f>
        <v>0</v>
      </c>
      <c r="AI16" s="32">
        <f>SUM(AI4:AI15)</f>
        <v>0</v>
      </c>
      <c r="AJ16" s="32">
        <f>SUM(AJ4:AJ15)</f>
        <v>0</v>
      </c>
      <c r="AK16" s="32">
        <f>SUM(AK4:AK15)</f>
        <v>0</v>
      </c>
      <c r="AL16" s="32">
        <f>SUM(AL4:AL15)</f>
        <v>0</v>
      </c>
      <c r="AM16" s="32">
        <f>SUM(AM4:AM15)</f>
        <v>0</v>
      </c>
      <c r="AN16" s="32">
        <f>SUM(AN4:AN15)</f>
        <v>0</v>
      </c>
      <c r="AO16" s="32">
        <f>SUM(AO4:AO15)</f>
        <v>0</v>
      </c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24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58.50390625" style="53" customWidth="1"/>
    <col min="2" max="3" width="5.00390625" style="53" customWidth="1"/>
    <col min="4" max="5" width="8.375" style="53" customWidth="1"/>
    <col min="6" max="6" width="4.125" style="53" customWidth="1"/>
    <col min="7" max="41" width="5.875" style="53" customWidth="1"/>
    <col min="42" max="256" width="11.125" style="53" customWidth="1"/>
  </cols>
  <sheetData>
    <row r="1" spans="1:41" ht="15.75" customHeight="1">
      <c r="A1" s="35" t="s">
        <v>7</v>
      </c>
      <c r="B1" s="9" t="s">
        <v>8</v>
      </c>
      <c r="C1" s="9" t="s">
        <v>9</v>
      </c>
      <c r="D1" s="10" t="s">
        <v>10</v>
      </c>
      <c r="E1" s="10" t="s">
        <v>11</v>
      </c>
      <c r="F1" s="9" t="s">
        <v>12</v>
      </c>
      <c r="G1" s="11" t="str">
        <f>Num_modulo!$C2</f>
        <v>ANM</v>
      </c>
      <c r="H1" s="11" t="str">
        <f>Num_modulo!$C3</f>
        <v>MDL</v>
      </c>
      <c r="I1" s="11" t="str">
        <f>Num_modulo!$C5</f>
        <v>Prog I</v>
      </c>
      <c r="J1" s="11" t="str">
        <f>Num_modulo!$C6</f>
        <v>Prog II</v>
      </c>
      <c r="K1" s="11" t="str">
        <f>Num_modulo!$C7</f>
        <v>ARCH</v>
      </c>
      <c r="L1" s="11" t="str">
        <f>Num_modulo!$C8</f>
        <v>CMRO</v>
      </c>
      <c r="M1" s="11" t="str">
        <f>Num_modulo!$C9</f>
        <v>ING</v>
      </c>
      <c r="N1" s="11" t="str">
        <f>Num_modulo!$C10</f>
        <v>ALGO</v>
      </c>
      <c r="O1" s="11" t="str">
        <f>Num_modulo!$C11</f>
        <v>FIS</v>
      </c>
      <c r="P1" s="11" t="str">
        <f>Num_modulo!$C12</f>
        <v>EPS</v>
      </c>
      <c r="Q1" s="11" t="str">
        <f>Num_modulo!$C13</f>
        <v>SO</v>
      </c>
      <c r="R1" s="11" t="str">
        <f>Num_modulo!$C14</f>
        <v>BD</v>
      </c>
      <c r="S1" s="11" t="str">
        <f>Num_modulo!$C15</f>
        <v>LFT</v>
      </c>
      <c r="T1" s="11" t="str">
        <f>Num_modulo!$C16</f>
        <v>EGID</v>
      </c>
      <c r="U1" s="11" t="str">
        <f>Num_modulo!$C17</f>
        <v>Prog III</v>
      </c>
      <c r="V1" s="11" t="str">
        <f>Num_modulo!$C18</f>
        <v>SAS</v>
      </c>
      <c r="W1" s="11" t="str">
        <f>Num_modulo!$C19</f>
        <v>SisInt</v>
      </c>
      <c r="X1" s="11" t="str">
        <f>Num_modulo!$C20</f>
        <v>IUMTWEB</v>
      </c>
      <c r="Y1" s="11" t="str">
        <f>Num_modulo!$C21</f>
        <v>RetiI</v>
      </c>
      <c r="Z1" s="11" t="str">
        <f>Num_modulo!$C22</f>
        <v>SIC</v>
      </c>
      <c r="AA1" s="11" t="str">
        <f>Num_modulo!$C23</f>
        <v>LPP</v>
      </c>
      <c r="AB1" s="11" t="str">
        <f>Num_modulo!$C24</f>
        <v>stage</v>
      </c>
      <c r="AC1" s="11" t="str">
        <f>Num_modulo!$C25</f>
        <v>prova finale</v>
      </c>
      <c r="AD1" s="12">
        <f>Num_modulo!$C26</f>
        <v>0</v>
      </c>
      <c r="AE1" s="12">
        <f>Num_modulo!$C27</f>
        <v>0</v>
      </c>
      <c r="AF1" s="12">
        <f>Num_modulo!$C28</f>
        <v>0</v>
      </c>
      <c r="AG1" s="12">
        <f>Num_modulo!$C29</f>
        <v>0</v>
      </c>
      <c r="AH1" s="12">
        <f>Num_modulo!$C30</f>
        <v>0</v>
      </c>
      <c r="AI1" s="12">
        <f>Num_modulo!$C31</f>
        <v>0</v>
      </c>
      <c r="AJ1" s="12">
        <f>Num_modulo!$C32</f>
        <v>0</v>
      </c>
      <c r="AK1" s="12">
        <f>Num_modulo!$C33</f>
        <v>0</v>
      </c>
      <c r="AL1" s="12">
        <f>Num_modulo!$C34</f>
        <v>0</v>
      </c>
      <c r="AM1" s="12">
        <f>Num_modulo!$C35</f>
        <v>0</v>
      </c>
      <c r="AN1" s="12">
        <f>Num_modulo!$C36</f>
        <v>0</v>
      </c>
      <c r="AO1" s="12">
        <f>Num_modulo!$C37</f>
        <v>0</v>
      </c>
    </row>
    <row r="2" spans="1:41" ht="15.75" customHeight="1">
      <c r="A2" s="13"/>
      <c r="B2" s="14"/>
      <c r="C2" s="14"/>
      <c r="D2" s="14"/>
      <c r="E2" s="14"/>
      <c r="F2" s="15"/>
      <c r="G2" s="16">
        <v>1</v>
      </c>
      <c r="H2" s="16">
        <f>G2+1</f>
        <v>2</v>
      </c>
      <c r="I2" s="16">
        <f>H2+1</f>
        <v>3</v>
      </c>
      <c r="J2" s="16">
        <f>I2+1</f>
        <v>4</v>
      </c>
      <c r="K2" s="16">
        <f>J2+1</f>
        <v>5</v>
      </c>
      <c r="L2" s="16">
        <f>K2+1</f>
        <v>6</v>
      </c>
      <c r="M2" s="16">
        <f>L2+1</f>
        <v>7</v>
      </c>
      <c r="N2" s="16">
        <f>M2+1</f>
        <v>8</v>
      </c>
      <c r="O2" s="16">
        <f>N2+1</f>
        <v>9</v>
      </c>
      <c r="P2" s="16">
        <f>O2+1</f>
        <v>10</v>
      </c>
      <c r="Q2" s="16">
        <f>P2+1</f>
        <v>11</v>
      </c>
      <c r="R2" s="16">
        <f>Q2+1</f>
        <v>12</v>
      </c>
      <c r="S2" s="16">
        <f>R2+1</f>
        <v>13</v>
      </c>
      <c r="T2" s="16">
        <f>S2+1</f>
        <v>14</v>
      </c>
      <c r="U2" s="16">
        <f>T2+1</f>
        <v>15</v>
      </c>
      <c r="V2" s="16">
        <f>U2+1</f>
        <v>16</v>
      </c>
      <c r="W2" s="16">
        <f>V2+1</f>
        <v>17</v>
      </c>
      <c r="X2" s="16">
        <f>W2+1</f>
        <v>18</v>
      </c>
      <c r="Y2" s="16">
        <f>X2+1</f>
        <v>19</v>
      </c>
      <c r="Z2" s="16">
        <f>Y2+1</f>
        <v>20</v>
      </c>
      <c r="AA2" s="16">
        <f>Z2+1</f>
        <v>21</v>
      </c>
      <c r="AB2" s="16">
        <f>AA2+1</f>
        <v>22</v>
      </c>
      <c r="AC2" s="16">
        <f>AB2+1</f>
        <v>23</v>
      </c>
      <c r="AD2" s="16">
        <f>AC2+1</f>
        <v>24</v>
      </c>
      <c r="AE2" s="16">
        <f>AD2+1</f>
        <v>25</v>
      </c>
      <c r="AF2" s="16">
        <f>AE2+1</f>
        <v>26</v>
      </c>
      <c r="AG2" s="16">
        <f>AF2+1</f>
        <v>27</v>
      </c>
      <c r="AH2" s="16">
        <f>AG2+1</f>
        <v>28</v>
      </c>
      <c r="AI2" s="16">
        <f>AH2+1</f>
        <v>29</v>
      </c>
      <c r="AJ2" s="16">
        <f>AI2+1</f>
        <v>30</v>
      </c>
      <c r="AK2" s="16">
        <f>AJ2+1</f>
        <v>31</v>
      </c>
      <c r="AL2" s="16">
        <f>AK2+1</f>
        <v>32</v>
      </c>
      <c r="AM2" s="16">
        <f>AL2+1</f>
        <v>33</v>
      </c>
      <c r="AN2" s="16">
        <f>AM2+1</f>
        <v>34</v>
      </c>
      <c r="AO2" s="16">
        <f>AN2+1</f>
        <v>35</v>
      </c>
    </row>
    <row r="3" spans="1:41" ht="15.75" customHeight="1">
      <c r="A3" s="36" t="s">
        <v>176</v>
      </c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0"/>
    </row>
    <row r="4" spans="1:41" ht="15.75" customHeight="1">
      <c r="A4" s="37" t="s">
        <v>177</v>
      </c>
      <c r="B4" s="22">
        <v>4</v>
      </c>
      <c r="C4" s="23"/>
      <c r="D4" s="24">
        <f>IF(F4&gt;=B4,B4,F4)</f>
        <v>4</v>
      </c>
      <c r="E4" s="24">
        <f>IF(F4&gt;=C4,C4,F4)</f>
        <v>0</v>
      </c>
      <c r="F4" s="25">
        <f>SUM(G4:AO4)</f>
        <v>5</v>
      </c>
      <c r="G4" s="26"/>
      <c r="H4" s="26"/>
      <c r="I4" s="25">
        <v>4</v>
      </c>
      <c r="J4" s="25">
        <v>1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7"/>
      <c r="AI4" s="27"/>
      <c r="AJ4" s="27"/>
      <c r="AK4" s="27"/>
      <c r="AL4" s="27"/>
      <c r="AM4" s="27"/>
      <c r="AN4" s="27"/>
      <c r="AO4" s="27"/>
    </row>
    <row r="5" spans="1:41" ht="15.75" customHeight="1">
      <c r="A5" s="38" t="s">
        <v>178</v>
      </c>
      <c r="B5" s="29"/>
      <c r="C5" s="30">
        <v>6</v>
      </c>
      <c r="D5" s="31">
        <f>IF(F5&gt;=B5,B5,F5)</f>
        <v>0</v>
      </c>
      <c r="E5" s="31">
        <f>IF(F5&gt;=C5,C5,F5)</f>
        <v>6</v>
      </c>
      <c r="F5" s="32">
        <f>SUM(G5:AO5)</f>
        <v>6</v>
      </c>
      <c r="G5" s="33"/>
      <c r="H5" s="33"/>
      <c r="I5" s="32">
        <v>1</v>
      </c>
      <c r="J5" s="32">
        <v>5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 t="s">
        <v>179</v>
      </c>
      <c r="B6" s="30">
        <v>3</v>
      </c>
      <c r="C6" s="29"/>
      <c r="D6" s="31">
        <f>IF(F6&gt;=B6,B6,F6)</f>
        <v>3</v>
      </c>
      <c r="E6" s="31">
        <f>IF(F6&gt;=C6,C6,F6)</f>
        <v>0</v>
      </c>
      <c r="F6" s="32">
        <f>SUM(G6:AO6)</f>
        <v>3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2">
        <v>3</v>
      </c>
      <c r="AB6" s="33"/>
      <c r="AC6" s="33"/>
      <c r="AD6" s="33"/>
      <c r="AE6" s="33"/>
      <c r="AF6" s="33"/>
      <c r="AG6" s="33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38" t="s">
        <v>180</v>
      </c>
      <c r="B7" s="29"/>
      <c r="C7" s="30">
        <v>4</v>
      </c>
      <c r="D7" s="31">
        <f>IF(F7&gt;=B7,B7,F7)</f>
        <v>0</v>
      </c>
      <c r="E7" s="31">
        <f>IF(F7&gt;=C7,C7,F7)</f>
        <v>4</v>
      </c>
      <c r="F7" s="32">
        <f>SUM(G7:AO7)</f>
        <v>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2">
        <v>4</v>
      </c>
      <c r="AB7" s="33"/>
      <c r="AC7" s="33"/>
      <c r="AD7" s="33"/>
      <c r="AE7" s="33"/>
      <c r="AF7" s="33"/>
      <c r="AG7" s="33"/>
      <c r="AH7" s="4"/>
      <c r="AI7" s="4"/>
      <c r="AJ7" s="4"/>
      <c r="AK7" s="4"/>
      <c r="AL7" s="4"/>
      <c r="AM7" s="4"/>
      <c r="AN7" s="4"/>
      <c r="AO7" s="4"/>
    </row>
    <row r="8" spans="1:41" ht="15.75" customHeight="1">
      <c r="A8" s="38" t="s">
        <v>181</v>
      </c>
      <c r="B8" s="29"/>
      <c r="C8" s="30">
        <v>2</v>
      </c>
      <c r="D8" s="31">
        <f>IF(F8&gt;=B8,B8,F8)</f>
        <v>0</v>
      </c>
      <c r="E8" s="31">
        <f>IF(F8&gt;=C8,C8,F8)</f>
        <v>2</v>
      </c>
      <c r="F8" s="32">
        <f>SUM(G8:AO8)</f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2">
        <v>3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4"/>
      <c r="AI8" s="4"/>
      <c r="AJ8" s="4"/>
      <c r="AK8" s="4"/>
      <c r="AL8" s="4"/>
      <c r="AM8" s="4"/>
      <c r="AN8" s="4"/>
      <c r="AO8" s="4"/>
    </row>
    <row r="9" spans="1:41" ht="15.75" customHeight="1">
      <c r="A9" s="38" t="s">
        <v>182</v>
      </c>
      <c r="B9" s="30">
        <v>1</v>
      </c>
      <c r="C9" s="29"/>
      <c r="D9" s="31">
        <f>IF(F9&gt;=B9,B9,F9)</f>
        <v>1</v>
      </c>
      <c r="E9" s="31">
        <f>IF(F9&gt;=C9,C9,F9)</f>
        <v>0</v>
      </c>
      <c r="F9" s="32">
        <f>SUM(G9:AO9)</f>
        <v>2</v>
      </c>
      <c r="G9" s="33"/>
      <c r="H9" s="33"/>
      <c r="I9" s="32">
        <v>1</v>
      </c>
      <c r="J9" s="32">
        <v>1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4"/>
      <c r="AI9" s="4"/>
      <c r="AJ9" s="4"/>
      <c r="AK9" s="4"/>
      <c r="AL9" s="4"/>
      <c r="AM9" s="4"/>
      <c r="AN9" s="4"/>
      <c r="AO9" s="4"/>
    </row>
    <row r="10" spans="1:41" ht="15.75" customHeight="1">
      <c r="A10" s="38" t="s">
        <v>183</v>
      </c>
      <c r="B10" s="29"/>
      <c r="C10" s="30">
        <v>4</v>
      </c>
      <c r="D10" s="31">
        <f>IF(F10&gt;=B10,B10,F10)</f>
        <v>0</v>
      </c>
      <c r="E10" s="31">
        <f>IF(F10&gt;=C10,C10,F10)</f>
        <v>4</v>
      </c>
      <c r="F10" s="32">
        <f>SUM(G10:AO10)</f>
        <v>6</v>
      </c>
      <c r="G10" s="33"/>
      <c r="H10" s="33"/>
      <c r="I10" s="33"/>
      <c r="J10" s="32">
        <v>4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2">
        <v>2</v>
      </c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38" t="s">
        <v>184</v>
      </c>
      <c r="B11" s="29"/>
      <c r="C11" s="30">
        <v>1</v>
      </c>
      <c r="D11" s="31">
        <f>IF(F11&gt;=B11,B11,F11)</f>
        <v>0</v>
      </c>
      <c r="E11" s="31">
        <f>IF(F11&gt;=C11,C11,F11)</f>
        <v>1</v>
      </c>
      <c r="F11" s="32">
        <f>SUM(G11:AO11)</f>
        <v>1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2">
        <v>1</v>
      </c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4"/>
      <c r="AI11" s="4"/>
      <c r="AJ11" s="4"/>
      <c r="AK11" s="4"/>
      <c r="AL11" s="4"/>
      <c r="AM11" s="4"/>
      <c r="AN11" s="4"/>
      <c r="AO11" s="4"/>
    </row>
    <row r="12" spans="1:41" ht="15.75" customHeight="1">
      <c r="A12" s="38" t="s">
        <v>185</v>
      </c>
      <c r="B12" s="29"/>
      <c r="C12" s="30">
        <v>3</v>
      </c>
      <c r="D12" s="31">
        <f>IF(F12&gt;=B12,B12,F12)</f>
        <v>0</v>
      </c>
      <c r="E12" s="31">
        <f>IF(F12&gt;=C12,C12,F12)</f>
        <v>3</v>
      </c>
      <c r="F12" s="32">
        <f>SUM(G12:AO12)</f>
        <v>3.5</v>
      </c>
      <c r="G12" s="33"/>
      <c r="H12" s="33"/>
      <c r="I12" s="32">
        <v>0.5</v>
      </c>
      <c r="J12" s="32">
        <v>0.5</v>
      </c>
      <c r="K12" s="33"/>
      <c r="L12" s="33"/>
      <c r="M12" s="33"/>
      <c r="N12" s="33"/>
      <c r="O12" s="33"/>
      <c r="P12" s="33"/>
      <c r="Q12" s="33"/>
      <c r="R12" s="33"/>
      <c r="S12" s="32">
        <v>2.5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4"/>
      <c r="AI12" s="4"/>
      <c r="AJ12" s="4"/>
      <c r="AK12" s="4"/>
      <c r="AL12" s="4"/>
      <c r="AM12" s="4"/>
      <c r="AN12" s="4"/>
      <c r="AO12" s="4"/>
    </row>
    <row r="13" spans="1:41" ht="15.75" customHeight="1">
      <c r="A13" s="38" t="s">
        <v>186</v>
      </c>
      <c r="B13" s="29"/>
      <c r="C13" s="29"/>
      <c r="D13" s="31">
        <f>IF(F13&gt;=B13,B13,F13)</f>
        <v>0</v>
      </c>
      <c r="E13" s="31">
        <f>IF(F13&gt;=C13,C13,F13)</f>
        <v>0</v>
      </c>
      <c r="F13" s="32">
        <f>SUM(G13:AO13)</f>
        <v>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4"/>
      <c r="AI13" s="4"/>
      <c r="AJ13" s="4"/>
      <c r="AK13" s="4"/>
      <c r="AL13" s="4"/>
      <c r="AM13" s="4"/>
      <c r="AN13" s="4"/>
      <c r="AO13" s="4"/>
    </row>
    <row r="14" spans="1:41" ht="15.75" customHeight="1">
      <c r="A14" s="38" t="s">
        <v>187</v>
      </c>
      <c r="B14" s="29"/>
      <c r="C14" s="29"/>
      <c r="D14" s="31">
        <f>IF(F14&gt;=B14,B14,F14)</f>
        <v>0</v>
      </c>
      <c r="E14" s="31">
        <f>IF(F14&gt;=C14,C14,F14)</f>
        <v>0</v>
      </c>
      <c r="F14" s="32">
        <f>SUM(G14:AO14)</f>
        <v>0.5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2">
        <v>0.5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4"/>
      <c r="AI14" s="4"/>
      <c r="AJ14" s="4"/>
      <c r="AK14" s="4"/>
      <c r="AL14" s="4"/>
      <c r="AM14" s="4"/>
      <c r="AN14" s="4"/>
      <c r="AO14" s="4"/>
    </row>
    <row r="15" spans="1:41" ht="15.75" customHeight="1">
      <c r="A15" s="38" t="s">
        <v>188</v>
      </c>
      <c r="B15" s="29"/>
      <c r="C15" s="29"/>
      <c r="D15" s="31">
        <f>IF(F15&gt;=B15,B15,F15)</f>
        <v>0</v>
      </c>
      <c r="E15" s="31">
        <f>IF(F15&gt;=C15,C15,F15)</f>
        <v>0</v>
      </c>
      <c r="F15" s="32">
        <f>SUM(G15:AO15)</f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4"/>
      <c r="AI15" s="4"/>
      <c r="AJ15" s="4"/>
      <c r="AK15" s="4"/>
      <c r="AL15" s="4"/>
      <c r="AM15" s="4"/>
      <c r="AN15" s="4"/>
      <c r="AO15" s="4"/>
    </row>
    <row r="16" spans="1:41" ht="15.75" customHeight="1">
      <c r="A16" s="38" t="s">
        <v>189</v>
      </c>
      <c r="B16" s="29"/>
      <c r="C16" s="29"/>
      <c r="D16" s="31">
        <f>IF(F16&gt;=B16,B16,F16)</f>
        <v>0</v>
      </c>
      <c r="E16" s="31">
        <f>IF(F16&gt;=C16,C16,F16)</f>
        <v>0</v>
      </c>
      <c r="F16" s="32">
        <f>SUM(G16:AO16)</f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4"/>
      <c r="AI16" s="4"/>
      <c r="AJ16" s="4"/>
      <c r="AK16" s="4"/>
      <c r="AL16" s="4"/>
      <c r="AM16" s="4"/>
      <c r="AN16" s="4"/>
      <c r="AO16" s="4"/>
    </row>
    <row r="17" spans="1:41" ht="15.75" customHeight="1">
      <c r="A17" s="38" t="s">
        <v>190</v>
      </c>
      <c r="B17" s="29"/>
      <c r="C17" s="29"/>
      <c r="D17" s="31">
        <f>IF(F17&gt;=B17,B17,F17)</f>
        <v>0</v>
      </c>
      <c r="E17" s="31">
        <f>IF(F17&gt;=C17,C17,F17)</f>
        <v>0</v>
      </c>
      <c r="F17" s="32">
        <f>SUM(G17:AO17)</f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4"/>
      <c r="AI17" s="4"/>
      <c r="AJ17" s="4"/>
      <c r="AK17" s="4"/>
      <c r="AL17" s="4"/>
      <c r="AM17" s="4"/>
      <c r="AN17" s="4"/>
      <c r="AO17" s="4"/>
    </row>
    <row r="18" spans="1:41" ht="15.75" customHeight="1">
      <c r="A18" s="38" t="s">
        <v>191</v>
      </c>
      <c r="B18" s="29"/>
      <c r="C18" s="29"/>
      <c r="D18" s="31">
        <f>IF(F18&gt;=B18,B18,F18)</f>
        <v>0</v>
      </c>
      <c r="E18" s="31">
        <f>IF(F18&gt;=C18,C18,F18)</f>
        <v>0</v>
      </c>
      <c r="F18" s="32">
        <f>SUM(G18:AO18)</f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4"/>
      <c r="AI18" s="4"/>
      <c r="AJ18" s="4"/>
      <c r="AK18" s="4"/>
      <c r="AL18" s="4"/>
      <c r="AM18" s="4"/>
      <c r="AN18" s="4"/>
      <c r="AO18" s="4"/>
    </row>
    <row r="19" spans="1:41" ht="15.75" customHeight="1">
      <c r="A19" s="38" t="s">
        <v>192</v>
      </c>
      <c r="B19" s="29"/>
      <c r="C19" s="29"/>
      <c r="D19" s="31">
        <f>IF(F19&gt;=B19,B19,F19)</f>
        <v>0</v>
      </c>
      <c r="E19" s="31">
        <f>IF(F19&gt;=C19,C19,F19)</f>
        <v>0</v>
      </c>
      <c r="F19" s="32">
        <f>SUM(G19:AO19)</f>
        <v>1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2">
        <v>1</v>
      </c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4"/>
      <c r="AI19" s="4"/>
      <c r="AJ19" s="4"/>
      <c r="AK19" s="4"/>
      <c r="AL19" s="4"/>
      <c r="AM19" s="4"/>
      <c r="AN19" s="4"/>
      <c r="AO19" s="4"/>
    </row>
    <row r="20" spans="1:41" ht="15.75" customHeight="1">
      <c r="A20" s="38" t="s">
        <v>193</v>
      </c>
      <c r="B20" s="29"/>
      <c r="C20" s="29"/>
      <c r="D20" s="31">
        <f>IF(F20&gt;=B20,B20,F20)</f>
        <v>0</v>
      </c>
      <c r="E20" s="31">
        <f>IF(F20&gt;=C20,C20,F20)</f>
        <v>0</v>
      </c>
      <c r="F20" s="32">
        <f>SUM(G20:AO20)</f>
        <v>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4"/>
      <c r="AI20" s="4"/>
      <c r="AJ20" s="4"/>
      <c r="AK20" s="4"/>
      <c r="AL20" s="4"/>
      <c r="AM20" s="4"/>
      <c r="AN20" s="4"/>
      <c r="AO20" s="4"/>
    </row>
    <row r="21" spans="1:41" ht="15.75" customHeight="1">
      <c r="A21" s="38" t="s">
        <v>194</v>
      </c>
      <c r="B21" s="29"/>
      <c r="C21" s="29"/>
      <c r="D21" s="31">
        <f>IF(F21&gt;=B21,B21,F21)</f>
        <v>0</v>
      </c>
      <c r="E21" s="31">
        <f>IF(F21&gt;=C21,C21,F21)</f>
        <v>0</v>
      </c>
      <c r="F21" s="32">
        <f>SUM(G21:AO21)</f>
        <v>0.5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2">
        <v>0.5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4"/>
      <c r="AI21" s="4"/>
      <c r="AJ21" s="4"/>
      <c r="AK21" s="4"/>
      <c r="AL21" s="4"/>
      <c r="AM21" s="4"/>
      <c r="AN21" s="4"/>
      <c r="AO21" s="4"/>
    </row>
    <row r="22" spans="1:41" ht="15.75" customHeight="1">
      <c r="A22" s="38" t="s">
        <v>195</v>
      </c>
      <c r="B22" s="29"/>
      <c r="C22" s="29"/>
      <c r="D22" s="31">
        <f>IF(F22&gt;=B22,B22,F22)</f>
        <v>0</v>
      </c>
      <c r="E22" s="31">
        <f>IF(F22&gt;=C22,C22,F22)</f>
        <v>0</v>
      </c>
      <c r="F22" s="32">
        <f>SUM(G22:AO22)</f>
        <v>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4"/>
      <c r="AI22" s="4"/>
      <c r="AJ22" s="4"/>
      <c r="AK22" s="4"/>
      <c r="AL22" s="4"/>
      <c r="AM22" s="4"/>
      <c r="AN22" s="4"/>
      <c r="AO22" s="4"/>
    </row>
    <row r="23" spans="1:41" ht="15.75" customHeight="1">
      <c r="A23" s="38" t="s">
        <v>196</v>
      </c>
      <c r="B23" s="29"/>
      <c r="C23" s="29"/>
      <c r="D23" s="31">
        <f>IF(F23&gt;=B23,B23,F23)</f>
        <v>0</v>
      </c>
      <c r="E23" s="31">
        <f>IF(F23&gt;=C23,C23,F23)</f>
        <v>0</v>
      </c>
      <c r="F23" s="32">
        <f>SUM(G23:AO23)</f>
        <v>0.5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2">
        <v>0.5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4"/>
      <c r="AI23" s="4"/>
      <c r="AJ23" s="4"/>
      <c r="AK23" s="4"/>
      <c r="AL23" s="4"/>
      <c r="AM23" s="4"/>
      <c r="AN23" s="4"/>
      <c r="AO23" s="4"/>
    </row>
    <row r="24" spans="1:41" ht="15.75" customHeight="1">
      <c r="A24" s="28" t="s">
        <v>48</v>
      </c>
      <c r="B24" s="32">
        <f>SUM(B4:B23)</f>
        <v>8</v>
      </c>
      <c r="C24" s="32">
        <f>SUM(C4:C23)</f>
        <v>20</v>
      </c>
      <c r="D24" s="31">
        <f>SUM(D4:D23)</f>
        <v>8</v>
      </c>
      <c r="E24" s="31">
        <f>SUM(E4:E23)</f>
        <v>20</v>
      </c>
      <c r="F24" s="33"/>
      <c r="G24" s="32">
        <f>SUM(G4:G23)</f>
        <v>0</v>
      </c>
      <c r="H24" s="32">
        <f>SUM(H4:H23)</f>
        <v>0</v>
      </c>
      <c r="I24" s="32">
        <f>SUM(I4:I23)</f>
        <v>6.5</v>
      </c>
      <c r="J24" s="32">
        <f>SUM(J4:J23)</f>
        <v>11.5</v>
      </c>
      <c r="K24" s="32">
        <f>SUM(K4:K23)</f>
        <v>0</v>
      </c>
      <c r="L24" s="32">
        <f>SUM(L4:L23)</f>
        <v>0</v>
      </c>
      <c r="M24" s="32">
        <f>SUM(M4:M23)</f>
        <v>0</v>
      </c>
      <c r="N24" s="32">
        <f>SUM(N4:N23)</f>
        <v>0</v>
      </c>
      <c r="O24" s="32">
        <f>SUM(O4:O23)</f>
        <v>0</v>
      </c>
      <c r="P24" s="32">
        <f>SUM(P4:P23)</f>
        <v>0</v>
      </c>
      <c r="Q24" s="32">
        <f>SUM(Q4:Q23)</f>
        <v>0</v>
      </c>
      <c r="R24" s="32">
        <f>SUM(R4:R23)</f>
        <v>0</v>
      </c>
      <c r="S24" s="32">
        <f>SUM(S4:S23)</f>
        <v>4</v>
      </c>
      <c r="T24" s="32">
        <f>SUM(T4:T23)</f>
        <v>0</v>
      </c>
      <c r="U24" s="32">
        <f>SUM(U4:U23)</f>
        <v>6</v>
      </c>
      <c r="V24" s="32">
        <f>SUM(V4:V23)</f>
        <v>0</v>
      </c>
      <c r="W24" s="32">
        <f>SUM(W4:W23)</f>
        <v>1</v>
      </c>
      <c r="X24" s="32">
        <f>SUM(X4:X23)</f>
        <v>0</v>
      </c>
      <c r="Y24" s="32">
        <f>SUM(Y4:Y23)</f>
        <v>0</v>
      </c>
      <c r="Z24" s="32">
        <f>SUM(Z4:Z23)</f>
        <v>0</v>
      </c>
      <c r="AA24" s="32">
        <f>SUM(AA4:AA23)</f>
        <v>7</v>
      </c>
      <c r="AB24" s="32">
        <f>SUM(AB4:AB23)</f>
        <v>0</v>
      </c>
      <c r="AC24" s="32">
        <f>SUM(AC4:AC23)</f>
        <v>0</v>
      </c>
      <c r="AD24" s="32">
        <f>SUM(AD4:AD23)</f>
        <v>0</v>
      </c>
      <c r="AE24" s="32">
        <f>SUM(AE4:AE23)</f>
        <v>0</v>
      </c>
      <c r="AF24" s="32">
        <f>SUM(AF4:AF23)</f>
        <v>0</v>
      </c>
      <c r="AG24" s="32">
        <f>SUM(AG4:AG23)</f>
        <v>0</v>
      </c>
      <c r="AH24" s="32">
        <f>SUM(AH4:AH23)</f>
        <v>0</v>
      </c>
      <c r="AI24" s="32">
        <f>SUM(AI4:AI23)</f>
        <v>0</v>
      </c>
      <c r="AJ24" s="32">
        <f>SUM(AJ4:AJ23)</f>
        <v>0</v>
      </c>
      <c r="AK24" s="32">
        <f>SUM(AK4:AK23)</f>
        <v>0</v>
      </c>
      <c r="AL24" s="32">
        <f>SUM(AL4:AL23)</f>
        <v>0</v>
      </c>
      <c r="AM24" s="32">
        <f>SUM(AM4:AM23)</f>
        <v>0</v>
      </c>
      <c r="AN24" s="32">
        <f>SUM(AN4:AN23)</f>
        <v>0</v>
      </c>
      <c r="AO24" s="32">
        <f>SUM(AO4:AO23)</f>
        <v>0</v>
      </c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10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54.625" style="54" customWidth="1"/>
    <col min="2" max="3" width="5.00390625" style="54" customWidth="1"/>
    <col min="4" max="5" width="8.375" style="54" customWidth="1"/>
    <col min="6" max="6" width="4.125" style="54" customWidth="1"/>
    <col min="7" max="32" width="5.875" style="54" customWidth="1"/>
    <col min="33" max="41" width="5.625" style="54" customWidth="1"/>
    <col min="42" max="256" width="11.125" style="54" customWidth="1"/>
  </cols>
  <sheetData>
    <row r="1" spans="1:41" ht="15.75" customHeight="1">
      <c r="A1" s="35" t="s">
        <v>7</v>
      </c>
      <c r="B1" s="9" t="s">
        <v>8</v>
      </c>
      <c r="C1" s="9" t="s">
        <v>9</v>
      </c>
      <c r="D1" s="10" t="s">
        <v>10</v>
      </c>
      <c r="E1" s="10" t="s">
        <v>11</v>
      </c>
      <c r="F1" s="9" t="s">
        <v>12</v>
      </c>
      <c r="G1" s="11" t="str">
        <f>Num_modulo!$C2</f>
        <v>ANM</v>
      </c>
      <c r="H1" s="11" t="str">
        <f>Num_modulo!$C3</f>
        <v>MDL</v>
      </c>
      <c r="I1" s="11" t="str">
        <f>Num_modulo!$C5</f>
        <v>Prog I</v>
      </c>
      <c r="J1" s="11" t="str">
        <f>Num_modulo!$C6</f>
        <v>Prog II</v>
      </c>
      <c r="K1" s="11" t="str">
        <f>Num_modulo!$C7</f>
        <v>ARCH</v>
      </c>
      <c r="L1" s="11" t="str">
        <f>Num_modulo!$C8</f>
        <v>CMRO</v>
      </c>
      <c r="M1" s="11" t="str">
        <f>Num_modulo!$C9</f>
        <v>ING</v>
      </c>
      <c r="N1" s="11" t="str">
        <f>Num_modulo!$C10</f>
        <v>ALGO</v>
      </c>
      <c r="O1" s="11" t="str">
        <f>Num_modulo!$C11</f>
        <v>FIS</v>
      </c>
      <c r="P1" s="11" t="str">
        <f>Num_modulo!$C12</f>
        <v>EPS</v>
      </c>
      <c r="Q1" s="11" t="str">
        <f>Num_modulo!$C13</f>
        <v>SO</v>
      </c>
      <c r="R1" s="11" t="str">
        <f>Num_modulo!$C14</f>
        <v>BD</v>
      </c>
      <c r="S1" s="11" t="str">
        <f>Num_modulo!$C15</f>
        <v>LFT</v>
      </c>
      <c r="T1" s="11" t="str">
        <f>Num_modulo!$C16</f>
        <v>EGID</v>
      </c>
      <c r="U1" s="11" t="str">
        <f>Num_modulo!$C17</f>
        <v>Prog III</v>
      </c>
      <c r="V1" s="11" t="str">
        <f>Num_modulo!$C18</f>
        <v>SAS</v>
      </c>
      <c r="W1" s="11" t="str">
        <f>Num_modulo!$C19</f>
        <v>SisInt</v>
      </c>
      <c r="X1" s="11" t="str">
        <f>Num_modulo!$C20</f>
        <v>IUMTWEB</v>
      </c>
      <c r="Y1" s="11" t="str">
        <f>Num_modulo!$C21</f>
        <v>RetiI</v>
      </c>
      <c r="Z1" s="11" t="str">
        <f>Num_modulo!$C22</f>
        <v>SIC</v>
      </c>
      <c r="AA1" s="11" t="str">
        <f>Num_modulo!$C23</f>
        <v>LPP</v>
      </c>
      <c r="AB1" s="11" t="str">
        <f>Num_modulo!$C24</f>
        <v>stage</v>
      </c>
      <c r="AC1" s="11" t="str">
        <f>Num_modulo!$C25</f>
        <v>prova finale</v>
      </c>
      <c r="AD1" s="12">
        <f>Num_modulo!$C26</f>
        <v>0</v>
      </c>
      <c r="AE1" s="12">
        <f>Num_modulo!$C27</f>
        <v>0</v>
      </c>
      <c r="AF1" s="12">
        <f>Num_modulo!$C28</f>
        <v>0</v>
      </c>
      <c r="AG1" s="12">
        <f>Num_modulo!$C29</f>
        <v>0</v>
      </c>
      <c r="AH1" s="12">
        <f>Num_modulo!$C30</f>
        <v>0</v>
      </c>
      <c r="AI1" s="12">
        <f>Num_modulo!$C31</f>
        <v>0</v>
      </c>
      <c r="AJ1" s="12">
        <f>Num_modulo!$C32</f>
        <v>0</v>
      </c>
      <c r="AK1" s="12">
        <f>Num_modulo!$C33</f>
        <v>0</v>
      </c>
      <c r="AL1" s="12">
        <f>Num_modulo!$C34</f>
        <v>0</v>
      </c>
      <c r="AM1" s="12">
        <f>Num_modulo!$C35</f>
        <v>0</v>
      </c>
      <c r="AN1" s="12">
        <f>Num_modulo!$C36</f>
        <v>0</v>
      </c>
      <c r="AO1" s="12">
        <f>Num_modulo!$C37</f>
        <v>0</v>
      </c>
    </row>
    <row r="2" spans="1:41" ht="15.75" customHeight="1">
      <c r="A2" s="13"/>
      <c r="B2" s="14"/>
      <c r="C2" s="14"/>
      <c r="D2" s="14"/>
      <c r="E2" s="14"/>
      <c r="F2" s="15"/>
      <c r="G2" s="16">
        <v>1</v>
      </c>
      <c r="H2" s="16">
        <f>G2+1</f>
        <v>2</v>
      </c>
      <c r="I2" s="16">
        <f>H2+1</f>
        <v>3</v>
      </c>
      <c r="J2" s="16">
        <f>I2+1</f>
        <v>4</v>
      </c>
      <c r="K2" s="16">
        <f>J2+1</f>
        <v>5</v>
      </c>
      <c r="L2" s="16">
        <f>K2+1</f>
        <v>6</v>
      </c>
      <c r="M2" s="16">
        <f>L2+1</f>
        <v>7</v>
      </c>
      <c r="N2" s="16">
        <f>M2+1</f>
        <v>8</v>
      </c>
      <c r="O2" s="16">
        <f>N2+1</f>
        <v>9</v>
      </c>
      <c r="P2" s="16">
        <f>O2+1</f>
        <v>10</v>
      </c>
      <c r="Q2" s="16">
        <f>P2+1</f>
        <v>11</v>
      </c>
      <c r="R2" s="16">
        <f>Q2+1</f>
        <v>12</v>
      </c>
      <c r="S2" s="16">
        <f>R2+1</f>
        <v>13</v>
      </c>
      <c r="T2" s="16">
        <f>S2+1</f>
        <v>14</v>
      </c>
      <c r="U2" s="16">
        <f>T2+1</f>
        <v>15</v>
      </c>
      <c r="V2" s="16">
        <f>U2+1</f>
        <v>16</v>
      </c>
      <c r="W2" s="16">
        <f>V2+1</f>
        <v>17</v>
      </c>
      <c r="X2" s="16">
        <f>W2+1</f>
        <v>18</v>
      </c>
      <c r="Y2" s="16">
        <f>X2+1</f>
        <v>19</v>
      </c>
      <c r="Z2" s="16">
        <f>Y2+1</f>
        <v>20</v>
      </c>
      <c r="AA2" s="16">
        <f>Z2+1</f>
        <v>21</v>
      </c>
      <c r="AB2" s="16">
        <f>AA2+1</f>
        <v>22</v>
      </c>
      <c r="AC2" s="16">
        <f>AB2+1</f>
        <v>23</v>
      </c>
      <c r="AD2" s="16">
        <f>AC2+1</f>
        <v>24</v>
      </c>
      <c r="AE2" s="16">
        <f>AD2+1</f>
        <v>25</v>
      </c>
      <c r="AF2" s="16">
        <f>AE2+1</f>
        <v>26</v>
      </c>
      <c r="AG2" s="16">
        <f>AF2+1</f>
        <v>27</v>
      </c>
      <c r="AH2" s="16">
        <f>AG2+1</f>
        <v>28</v>
      </c>
      <c r="AI2" s="16">
        <f>AH2+1</f>
        <v>29</v>
      </c>
      <c r="AJ2" s="16">
        <f>AI2+1</f>
        <v>30</v>
      </c>
      <c r="AK2" s="16">
        <f>AJ2+1</f>
        <v>31</v>
      </c>
      <c r="AL2" s="16">
        <f>AK2+1</f>
        <v>32</v>
      </c>
      <c r="AM2" s="16">
        <f>AL2+1</f>
        <v>33</v>
      </c>
      <c r="AN2" s="16">
        <f>AM2+1</f>
        <v>34</v>
      </c>
      <c r="AO2" s="16">
        <f>AN2+1</f>
        <v>35</v>
      </c>
    </row>
    <row r="3" spans="1:41" ht="15.75" customHeight="1">
      <c r="A3" s="36" t="s">
        <v>197</v>
      </c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0"/>
    </row>
    <row r="4" spans="1:41" ht="15.75" customHeight="1">
      <c r="A4" s="37" t="s">
        <v>198</v>
      </c>
      <c r="B4" s="22">
        <v>11</v>
      </c>
      <c r="C4" s="23"/>
      <c r="D4" s="24">
        <f>IF(F4&gt;=B4,B4,F4)</f>
        <v>11</v>
      </c>
      <c r="E4" s="24">
        <f>IF(F4&gt;=C4,C4,F4)</f>
        <v>0</v>
      </c>
      <c r="F4" s="25">
        <f>SUM(G4:AO4)</f>
        <v>11</v>
      </c>
      <c r="G4" s="26"/>
      <c r="H4" s="26"/>
      <c r="I4" s="25">
        <v>1</v>
      </c>
      <c r="J4" s="25">
        <v>8</v>
      </c>
      <c r="K4" s="26"/>
      <c r="L4" s="26"/>
      <c r="M4" s="26"/>
      <c r="N4" s="25">
        <v>2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7"/>
      <c r="AI4" s="27"/>
      <c r="AJ4" s="27"/>
      <c r="AK4" s="27"/>
      <c r="AL4" s="27"/>
      <c r="AM4" s="27"/>
      <c r="AN4" s="27"/>
      <c r="AO4" s="27"/>
    </row>
    <row r="5" spans="1:41" ht="15.75" customHeight="1">
      <c r="A5" s="38" t="s">
        <v>199</v>
      </c>
      <c r="B5" s="30">
        <v>10</v>
      </c>
      <c r="C5" s="29"/>
      <c r="D5" s="31">
        <f>IF(F5&gt;=B5,B5,F5)</f>
        <v>10</v>
      </c>
      <c r="E5" s="31">
        <f>IF(F5&gt;=C5,C5,F5)</f>
        <v>0</v>
      </c>
      <c r="F5" s="32">
        <f>SUM(G5:AO5)</f>
        <v>12</v>
      </c>
      <c r="G5" s="33"/>
      <c r="H5" s="33"/>
      <c r="I5" s="32">
        <v>12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 t="s">
        <v>200</v>
      </c>
      <c r="B6" s="30">
        <v>12</v>
      </c>
      <c r="C6" s="29"/>
      <c r="D6" s="31">
        <f>IF(F6&gt;=B6,B6,F6)</f>
        <v>12</v>
      </c>
      <c r="E6" s="31">
        <f>IF(F6&gt;=C6,C6,F6)</f>
        <v>0</v>
      </c>
      <c r="F6" s="32">
        <f>SUM(G6:AO6)</f>
        <v>12</v>
      </c>
      <c r="G6" s="33"/>
      <c r="H6" s="33"/>
      <c r="I6" s="32">
        <v>5</v>
      </c>
      <c r="J6" s="33"/>
      <c r="K6" s="33"/>
      <c r="L6" s="33"/>
      <c r="M6" s="33"/>
      <c r="N6" s="32">
        <v>7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38" t="s">
        <v>201</v>
      </c>
      <c r="B7" s="30">
        <v>10</v>
      </c>
      <c r="C7" s="29"/>
      <c r="D7" s="31">
        <f>IF(F7&gt;=B7,B7,F7)</f>
        <v>7</v>
      </c>
      <c r="E7" s="31">
        <f>IF(F7&gt;=C7,C7,F7)</f>
        <v>0</v>
      </c>
      <c r="F7" s="32">
        <f>SUM(G7:AO7)</f>
        <v>7</v>
      </c>
      <c r="G7" s="33"/>
      <c r="H7" s="33"/>
      <c r="I7" s="32">
        <v>1</v>
      </c>
      <c r="J7" s="32">
        <v>1</v>
      </c>
      <c r="K7" s="33"/>
      <c r="L7" s="33"/>
      <c r="M7" s="33"/>
      <c r="N7" s="32">
        <v>1</v>
      </c>
      <c r="O7" s="33"/>
      <c r="P7" s="33"/>
      <c r="Q7" s="33"/>
      <c r="R7" s="33"/>
      <c r="S7" s="33"/>
      <c r="T7" s="33"/>
      <c r="U7" s="33"/>
      <c r="V7" s="32">
        <v>4</v>
      </c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4"/>
      <c r="AI7" s="4"/>
      <c r="AJ7" s="4"/>
      <c r="AK7" s="4"/>
      <c r="AL7" s="4"/>
      <c r="AM7" s="4"/>
      <c r="AN7" s="4"/>
      <c r="AO7" s="4"/>
    </row>
    <row r="8" spans="1:41" ht="15.75" customHeight="1">
      <c r="A8" s="28" t="s">
        <v>48</v>
      </c>
      <c r="B8" s="32">
        <f>SUM(B4:B7)</f>
        <v>43</v>
      </c>
      <c r="C8" s="32">
        <f>SUM(C4:C7)</f>
        <v>0</v>
      </c>
      <c r="D8" s="31">
        <f>SUM(D4:D7)</f>
        <v>40</v>
      </c>
      <c r="E8" s="31">
        <f>SUM(E4:E7)</f>
        <v>0</v>
      </c>
      <c r="F8" s="33"/>
      <c r="G8" s="32">
        <f>SUM(G4:G7)</f>
        <v>0</v>
      </c>
      <c r="H8" s="32">
        <f>SUM(H4:H7)</f>
        <v>0</v>
      </c>
      <c r="I8" s="32">
        <f>SUM(I4:I7)</f>
        <v>19</v>
      </c>
      <c r="J8" s="32">
        <f>SUM(J4:J7)</f>
        <v>9</v>
      </c>
      <c r="K8" s="32">
        <f>SUM(K4:K7)</f>
        <v>0</v>
      </c>
      <c r="L8" s="32">
        <f>SUM(L4:L7)</f>
        <v>0</v>
      </c>
      <c r="M8" s="32">
        <f>SUM(M4:M7)</f>
        <v>0</v>
      </c>
      <c r="N8" s="32">
        <f>SUM(N4:N7)</f>
        <v>10</v>
      </c>
      <c r="O8" s="32">
        <f>SUM(O4:O7)</f>
        <v>0</v>
      </c>
      <c r="P8" s="32">
        <f>SUM(P4:P7)</f>
        <v>0</v>
      </c>
      <c r="Q8" s="32">
        <f>SUM(Q4:Q7)</f>
        <v>0</v>
      </c>
      <c r="R8" s="32">
        <f>SUM(R4:R7)</f>
        <v>0</v>
      </c>
      <c r="S8" s="32">
        <f>SUM(S4:S7)</f>
        <v>0</v>
      </c>
      <c r="T8" s="32">
        <f>SUM(T4:T7)</f>
        <v>0</v>
      </c>
      <c r="U8" s="32">
        <f>SUM(U4:U7)</f>
        <v>0</v>
      </c>
      <c r="V8" s="32">
        <f>SUM(V4:V7)</f>
        <v>4</v>
      </c>
      <c r="W8" s="32">
        <f>SUM(W4:W7)</f>
        <v>0</v>
      </c>
      <c r="X8" s="32">
        <f>SUM(X4:X7)</f>
        <v>0</v>
      </c>
      <c r="Y8" s="32">
        <f>SUM(Y4:Y7)</f>
        <v>0</v>
      </c>
      <c r="Z8" s="32">
        <f>SUM(Z4:Z7)</f>
        <v>0</v>
      </c>
      <c r="AA8" s="32">
        <f>SUM(AA4:AA7)</f>
        <v>0</v>
      </c>
      <c r="AB8" s="32">
        <f>SUM(AB4:AB7)</f>
        <v>0</v>
      </c>
      <c r="AC8" s="32">
        <f>SUM(AC4:AC7)</f>
        <v>0</v>
      </c>
      <c r="AD8" s="32">
        <f>SUM(AD4:AD7)</f>
        <v>0</v>
      </c>
      <c r="AE8" s="32">
        <f>SUM(AE4:AE7)</f>
        <v>0</v>
      </c>
      <c r="AF8" s="32">
        <f>SUM(AF4:AF7)</f>
        <v>0</v>
      </c>
      <c r="AG8" s="32">
        <f>SUM(AG4:AG7)</f>
        <v>0</v>
      </c>
      <c r="AH8" s="32">
        <f>SUM(AH4:AH7)</f>
        <v>0</v>
      </c>
      <c r="AI8" s="32">
        <f>SUM(AI4:AI7)</f>
        <v>0</v>
      </c>
      <c r="AJ8" s="32">
        <f>SUM(AJ4:AJ7)</f>
        <v>0</v>
      </c>
      <c r="AK8" s="32">
        <f>SUM(AK4:AK7)</f>
        <v>0</v>
      </c>
      <c r="AL8" s="32">
        <f>SUM(AL4:AL7)</f>
        <v>0</v>
      </c>
      <c r="AM8" s="32">
        <f>SUM(AM4:AM7)</f>
        <v>0</v>
      </c>
      <c r="AN8" s="32">
        <f>SUM(AN4:AN7)</f>
        <v>0</v>
      </c>
      <c r="AO8" s="32">
        <f>SUM(AO4:AO7)</f>
        <v>0</v>
      </c>
    </row>
    <row r="9" spans="1:41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17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58.50390625" style="55" customWidth="1"/>
    <col min="2" max="3" width="5.00390625" style="55" customWidth="1"/>
    <col min="4" max="5" width="8.375" style="55" customWidth="1"/>
    <col min="6" max="6" width="4.125" style="55" customWidth="1"/>
    <col min="7" max="41" width="5.875" style="55" customWidth="1"/>
    <col min="42" max="256" width="11.125" style="55" customWidth="1"/>
  </cols>
  <sheetData>
    <row r="1" spans="1:41" ht="15.75" customHeight="1">
      <c r="A1" s="35" t="s">
        <v>7</v>
      </c>
      <c r="B1" s="9" t="s">
        <v>8</v>
      </c>
      <c r="C1" s="9" t="s">
        <v>9</v>
      </c>
      <c r="D1" s="10" t="s">
        <v>10</v>
      </c>
      <c r="E1" s="10" t="s">
        <v>11</v>
      </c>
      <c r="F1" s="9" t="s">
        <v>12</v>
      </c>
      <c r="G1" s="11" t="str">
        <f>Num_modulo!$C2</f>
        <v>ANM</v>
      </c>
      <c r="H1" s="11" t="str">
        <f>Num_modulo!$C3</f>
        <v>MDL</v>
      </c>
      <c r="I1" s="11" t="str">
        <f>Num_modulo!$C5</f>
        <v>Prog I</v>
      </c>
      <c r="J1" s="11" t="str">
        <f>Num_modulo!$C6</f>
        <v>Prog II</v>
      </c>
      <c r="K1" s="11" t="str">
        <f>Num_modulo!$C7</f>
        <v>ARCH</v>
      </c>
      <c r="L1" s="11" t="str">
        <f>Num_modulo!$C8</f>
        <v>CMRO</v>
      </c>
      <c r="M1" s="11" t="str">
        <f>Num_modulo!$C9</f>
        <v>ING</v>
      </c>
      <c r="N1" s="11" t="str">
        <f>Num_modulo!$C10</f>
        <v>ALGO</v>
      </c>
      <c r="O1" s="11" t="str">
        <f>Num_modulo!$C11</f>
        <v>FIS</v>
      </c>
      <c r="P1" s="11" t="str">
        <f>Num_modulo!$C12</f>
        <v>EPS</v>
      </c>
      <c r="Q1" s="11" t="str">
        <f>Num_modulo!$C13</f>
        <v>SO</v>
      </c>
      <c r="R1" s="11" t="str">
        <f>Num_modulo!$C14</f>
        <v>BD</v>
      </c>
      <c r="S1" s="11" t="str">
        <f>Num_modulo!$C15</f>
        <v>LFT</v>
      </c>
      <c r="T1" s="11" t="str">
        <f>Num_modulo!$C16</f>
        <v>EGID</v>
      </c>
      <c r="U1" s="11" t="str">
        <f>Num_modulo!$C17</f>
        <v>Prog III</v>
      </c>
      <c r="V1" s="11" t="str">
        <f>Num_modulo!$C18</f>
        <v>SAS</v>
      </c>
      <c r="W1" s="11" t="str">
        <f>Num_modulo!$C19</f>
        <v>SisInt</v>
      </c>
      <c r="X1" s="11" t="str">
        <f>Num_modulo!$C20</f>
        <v>IUMTWEB</v>
      </c>
      <c r="Y1" s="11" t="str">
        <f>Num_modulo!$C21</f>
        <v>RetiI</v>
      </c>
      <c r="Z1" s="11" t="str">
        <f>Num_modulo!$C22</f>
        <v>SIC</v>
      </c>
      <c r="AA1" s="11" t="str">
        <f>Num_modulo!$C23</f>
        <v>LPP</v>
      </c>
      <c r="AB1" s="11" t="str">
        <f>Num_modulo!$C24</f>
        <v>stage</v>
      </c>
      <c r="AC1" s="11" t="str">
        <f>Num_modulo!$C25</f>
        <v>prova finale</v>
      </c>
      <c r="AD1" s="12">
        <f>Num_modulo!$C26</f>
        <v>0</v>
      </c>
      <c r="AE1" s="12">
        <f>Num_modulo!$C27</f>
        <v>0</v>
      </c>
      <c r="AF1" s="12">
        <f>Num_modulo!$C28</f>
        <v>0</v>
      </c>
      <c r="AG1" s="12">
        <f>Num_modulo!$C29</f>
        <v>0</v>
      </c>
      <c r="AH1" s="12">
        <f>Num_modulo!$C30</f>
        <v>0</v>
      </c>
      <c r="AI1" s="12">
        <f>Num_modulo!$C31</f>
        <v>0</v>
      </c>
      <c r="AJ1" s="12">
        <f>Num_modulo!$C32</f>
        <v>0</v>
      </c>
      <c r="AK1" s="12">
        <f>Num_modulo!$C33</f>
        <v>0</v>
      </c>
      <c r="AL1" s="12">
        <f>Num_modulo!$C34</f>
        <v>0</v>
      </c>
      <c r="AM1" s="12">
        <f>Num_modulo!$C35</f>
        <v>0</v>
      </c>
      <c r="AN1" s="12">
        <f>Num_modulo!$C36</f>
        <v>0</v>
      </c>
      <c r="AO1" s="12">
        <f>Num_modulo!$C37</f>
        <v>0</v>
      </c>
    </row>
    <row r="2" spans="1:41" ht="15.75" customHeight="1">
      <c r="A2" s="13"/>
      <c r="B2" s="14"/>
      <c r="C2" s="14"/>
      <c r="D2" s="14"/>
      <c r="E2" s="14"/>
      <c r="F2" s="15"/>
      <c r="G2" s="16">
        <v>1</v>
      </c>
      <c r="H2" s="16">
        <f>G2+1</f>
        <v>2</v>
      </c>
      <c r="I2" s="16">
        <f>H2+1</f>
        <v>3</v>
      </c>
      <c r="J2" s="16">
        <f>I2+1</f>
        <v>4</v>
      </c>
      <c r="K2" s="16">
        <f>J2+1</f>
        <v>5</v>
      </c>
      <c r="L2" s="16">
        <f>K2+1</f>
        <v>6</v>
      </c>
      <c r="M2" s="16">
        <f>L2+1</f>
        <v>7</v>
      </c>
      <c r="N2" s="16">
        <f>M2+1</f>
        <v>8</v>
      </c>
      <c r="O2" s="16">
        <f>N2+1</f>
        <v>9</v>
      </c>
      <c r="P2" s="16">
        <f>O2+1</f>
        <v>10</v>
      </c>
      <c r="Q2" s="16">
        <f>P2+1</f>
        <v>11</v>
      </c>
      <c r="R2" s="16">
        <f>Q2+1</f>
        <v>12</v>
      </c>
      <c r="S2" s="16">
        <f>R2+1</f>
        <v>13</v>
      </c>
      <c r="T2" s="16">
        <f>S2+1</f>
        <v>14</v>
      </c>
      <c r="U2" s="16">
        <f>T2+1</f>
        <v>15</v>
      </c>
      <c r="V2" s="16">
        <f>U2+1</f>
        <v>16</v>
      </c>
      <c r="W2" s="16">
        <f>V2+1</f>
        <v>17</v>
      </c>
      <c r="X2" s="16">
        <f>W2+1</f>
        <v>18</v>
      </c>
      <c r="Y2" s="16">
        <f>X2+1</f>
        <v>19</v>
      </c>
      <c r="Z2" s="16">
        <f>Y2+1</f>
        <v>20</v>
      </c>
      <c r="AA2" s="16">
        <f>Z2+1</f>
        <v>21</v>
      </c>
      <c r="AB2" s="16">
        <f>AA2+1</f>
        <v>22</v>
      </c>
      <c r="AC2" s="16">
        <f>AB2+1</f>
        <v>23</v>
      </c>
      <c r="AD2" s="16">
        <f>AC2+1</f>
        <v>24</v>
      </c>
      <c r="AE2" s="16">
        <f>AD2+1</f>
        <v>25</v>
      </c>
      <c r="AF2" s="16">
        <f>AE2+1</f>
        <v>26</v>
      </c>
      <c r="AG2" s="16">
        <f>AF2+1</f>
        <v>27</v>
      </c>
      <c r="AH2" s="16">
        <f>AG2+1</f>
        <v>28</v>
      </c>
      <c r="AI2" s="16">
        <f>AH2+1</f>
        <v>29</v>
      </c>
      <c r="AJ2" s="16">
        <f>AI2+1</f>
        <v>30</v>
      </c>
      <c r="AK2" s="16">
        <f>AJ2+1</f>
        <v>31</v>
      </c>
      <c r="AL2" s="16">
        <f>AK2+1</f>
        <v>32</v>
      </c>
      <c r="AM2" s="16">
        <f>AL2+1</f>
        <v>33</v>
      </c>
      <c r="AN2" s="16">
        <f>AM2+1</f>
        <v>34</v>
      </c>
      <c r="AO2" s="16">
        <f>AN2+1</f>
        <v>35</v>
      </c>
    </row>
    <row r="3" spans="1:41" ht="15.75" customHeight="1">
      <c r="A3" s="36" t="s">
        <v>202</v>
      </c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0"/>
    </row>
    <row r="4" spans="1:41" ht="15.75" customHeight="1">
      <c r="A4" s="37" t="s">
        <v>203</v>
      </c>
      <c r="B4" s="22">
        <v>2</v>
      </c>
      <c r="C4" s="23"/>
      <c r="D4" s="24">
        <f>IF(F4&gt;=B4,B4,F4)</f>
        <v>2</v>
      </c>
      <c r="E4" s="24">
        <f>IF(F4&gt;=C4,C4,F4)</f>
        <v>0</v>
      </c>
      <c r="F4" s="25">
        <f>SUM(G4:AO4)</f>
        <v>20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>
        <v>20</v>
      </c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7"/>
      <c r="AI4" s="27"/>
      <c r="AJ4" s="27"/>
      <c r="AK4" s="27"/>
      <c r="AL4" s="27"/>
      <c r="AM4" s="27"/>
      <c r="AN4" s="27"/>
      <c r="AO4" s="27"/>
    </row>
    <row r="5" spans="1:41" ht="15.75" customHeight="1">
      <c r="A5" s="38" t="s">
        <v>204</v>
      </c>
      <c r="B5" s="29"/>
      <c r="C5" s="30">
        <v>1</v>
      </c>
      <c r="D5" s="31">
        <f>IF(F5&gt;=B5,B5,F5)</f>
        <v>0</v>
      </c>
      <c r="E5" s="31">
        <f>IF(F5&gt;=C5,C5,F5)</f>
        <v>0</v>
      </c>
      <c r="F5" s="32">
        <f>SUM(G5:AO5)</f>
        <v>0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 t="s">
        <v>205</v>
      </c>
      <c r="B6" s="29"/>
      <c r="C6" s="30">
        <v>2</v>
      </c>
      <c r="D6" s="31">
        <f>IF(F6&gt;=B6,B6,F6)</f>
        <v>0</v>
      </c>
      <c r="E6" s="31">
        <f>IF(F6&gt;=C6,C6,F6)</f>
        <v>0</v>
      </c>
      <c r="F6" s="32">
        <f>SUM(G6:AO6)</f>
        <v>0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38" t="s">
        <v>206</v>
      </c>
      <c r="B7" s="29"/>
      <c r="C7" s="30">
        <v>2</v>
      </c>
      <c r="D7" s="31">
        <f>IF(F7&gt;=B7,B7,F7)</f>
        <v>0</v>
      </c>
      <c r="E7" s="31">
        <f>IF(F7&gt;=C7,C7,F7)</f>
        <v>0</v>
      </c>
      <c r="F7" s="32">
        <f>SUM(G7:AO7)</f>
        <v>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4"/>
      <c r="AI7" s="4"/>
      <c r="AJ7" s="4"/>
      <c r="AK7" s="4"/>
      <c r="AL7" s="4"/>
      <c r="AM7" s="4"/>
      <c r="AN7" s="4"/>
      <c r="AO7" s="4"/>
    </row>
    <row r="8" spans="1:41" ht="15.75" customHeight="1">
      <c r="A8" s="38" t="s">
        <v>207</v>
      </c>
      <c r="B8" s="30">
        <v>1</v>
      </c>
      <c r="C8" s="29"/>
      <c r="D8" s="31">
        <f>IF(F8&gt;=B8,B8,F8)</f>
        <v>1</v>
      </c>
      <c r="E8" s="31">
        <f>IF(F8&gt;=C8,C8,F8)</f>
        <v>0</v>
      </c>
      <c r="F8" s="32">
        <f>SUM(G8:AO8)</f>
        <v>5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2">
        <v>5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4"/>
      <c r="AI8" s="4"/>
      <c r="AJ8" s="4"/>
      <c r="AK8" s="4"/>
      <c r="AL8" s="4"/>
      <c r="AM8" s="4"/>
      <c r="AN8" s="4"/>
      <c r="AO8" s="4"/>
    </row>
    <row r="9" spans="1:41" ht="15.75" customHeight="1">
      <c r="A9" s="38" t="s">
        <v>208</v>
      </c>
      <c r="B9" s="29"/>
      <c r="C9" s="30">
        <v>3</v>
      </c>
      <c r="D9" s="31">
        <f>IF(F9&gt;=B9,B9,F9)</f>
        <v>0</v>
      </c>
      <c r="E9" s="31">
        <f>IF(F9&gt;=C9,C9,F9)</f>
        <v>3</v>
      </c>
      <c r="F9" s="32">
        <f>SUM(G9:AO9)</f>
        <v>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2">
        <v>5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4"/>
      <c r="AI9" s="4"/>
      <c r="AJ9" s="4"/>
      <c r="AK9" s="4"/>
      <c r="AL9" s="4"/>
      <c r="AM9" s="4"/>
      <c r="AN9" s="4"/>
      <c r="AO9" s="4"/>
    </row>
    <row r="10" spans="1:41" ht="15.75" customHeight="1">
      <c r="A10" s="38" t="s">
        <v>209</v>
      </c>
      <c r="B10" s="30">
        <v>3</v>
      </c>
      <c r="C10" s="29"/>
      <c r="D10" s="31">
        <f>IF(F10&gt;=B10,B10,F10)</f>
        <v>0</v>
      </c>
      <c r="E10" s="31">
        <f>IF(F10&gt;=C10,C10,F10)</f>
        <v>0</v>
      </c>
      <c r="F10" s="32">
        <f>SUM(G10:AO10)</f>
        <v>0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38" t="s">
        <v>210</v>
      </c>
      <c r="B11" s="29"/>
      <c r="C11" s="30">
        <v>5</v>
      </c>
      <c r="D11" s="31">
        <f>IF(F11&gt;=B11,B11,F11)</f>
        <v>0</v>
      </c>
      <c r="E11" s="31">
        <f>IF(F11&gt;=C11,C11,F11)</f>
        <v>1</v>
      </c>
      <c r="F11" s="32">
        <f>SUM(G11:AO11)</f>
        <v>1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2">
        <v>1</v>
      </c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4"/>
      <c r="AI11" s="4"/>
      <c r="AJ11" s="4"/>
      <c r="AK11" s="4"/>
      <c r="AL11" s="4"/>
      <c r="AM11" s="4"/>
      <c r="AN11" s="4"/>
      <c r="AO11" s="4"/>
    </row>
    <row r="12" spans="1:41" ht="15.75" customHeight="1">
      <c r="A12" s="38" t="s">
        <v>211</v>
      </c>
      <c r="B12" s="29"/>
      <c r="C12" s="30">
        <v>2</v>
      </c>
      <c r="D12" s="31">
        <f>IF(F12&gt;=B12,B12,F12)</f>
        <v>0</v>
      </c>
      <c r="E12" s="31">
        <f>IF(F12&gt;=C12,C12,F12)</f>
        <v>0</v>
      </c>
      <c r="F12" s="32">
        <f>SUM(G12:AO12)</f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4"/>
      <c r="AI12" s="4"/>
      <c r="AJ12" s="4"/>
      <c r="AK12" s="4"/>
      <c r="AL12" s="4"/>
      <c r="AM12" s="4"/>
      <c r="AN12" s="4"/>
      <c r="AO12" s="4"/>
    </row>
    <row r="13" spans="1:41" ht="15.75" customHeight="1">
      <c r="A13" s="38" t="s">
        <v>212</v>
      </c>
      <c r="B13" s="29"/>
      <c r="C13" s="30">
        <v>4</v>
      </c>
      <c r="D13" s="31">
        <f>IF(F13&gt;=B13,B13,F13)</f>
        <v>0</v>
      </c>
      <c r="E13" s="31">
        <f>IF(F13&gt;=C13,C13,F13)</f>
        <v>2</v>
      </c>
      <c r="F13" s="32">
        <f>SUM(G13:AO13)</f>
        <v>2</v>
      </c>
      <c r="G13" s="33"/>
      <c r="H13" s="33"/>
      <c r="I13" s="33"/>
      <c r="J13" s="33"/>
      <c r="K13" s="33"/>
      <c r="L13" s="33"/>
      <c r="M13" s="33"/>
      <c r="N13" s="32">
        <v>1</v>
      </c>
      <c r="O13" s="33"/>
      <c r="P13" s="33"/>
      <c r="Q13" s="33"/>
      <c r="R13" s="33"/>
      <c r="S13" s="33"/>
      <c r="T13" s="33"/>
      <c r="U13" s="33"/>
      <c r="V13" s="32">
        <v>1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4"/>
      <c r="AI13" s="4"/>
      <c r="AJ13" s="4"/>
      <c r="AK13" s="4"/>
      <c r="AL13" s="4"/>
      <c r="AM13" s="4"/>
      <c r="AN13" s="4"/>
      <c r="AO13" s="4"/>
    </row>
    <row r="14" spans="1:41" ht="15.75" customHeight="1">
      <c r="A14" s="38" t="s">
        <v>213</v>
      </c>
      <c r="B14" s="29"/>
      <c r="C14" s="30">
        <v>2</v>
      </c>
      <c r="D14" s="31">
        <f>IF(F14&gt;=B14,B14,F14)</f>
        <v>0</v>
      </c>
      <c r="E14" s="31">
        <f>IF(F14&gt;=C14,C14,F14)</f>
        <v>0</v>
      </c>
      <c r="F14" s="32">
        <f>SUM(G14:AO14)</f>
        <v>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4"/>
      <c r="AI14" s="4"/>
      <c r="AJ14" s="4"/>
      <c r="AK14" s="4"/>
      <c r="AL14" s="4"/>
      <c r="AM14" s="4"/>
      <c r="AN14" s="4"/>
      <c r="AO14" s="4"/>
    </row>
    <row r="15" spans="1:41" ht="15.75" customHeight="1">
      <c r="A15" s="38" t="s">
        <v>214</v>
      </c>
      <c r="B15" s="29"/>
      <c r="C15" s="30">
        <v>1</v>
      </c>
      <c r="D15" s="31">
        <f>IF(F15&gt;=B15,B15,F15)</f>
        <v>0</v>
      </c>
      <c r="E15" s="31">
        <f>IF(F15&gt;=C15,C15,F15)</f>
        <v>0</v>
      </c>
      <c r="F15" s="32">
        <f>SUM(G15:AO15)</f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4"/>
      <c r="AI15" s="4"/>
      <c r="AJ15" s="4"/>
      <c r="AK15" s="4"/>
      <c r="AL15" s="4"/>
      <c r="AM15" s="4"/>
      <c r="AN15" s="4"/>
      <c r="AO15" s="4"/>
    </row>
    <row r="16" spans="1:41" ht="15.75" customHeight="1">
      <c r="A16" s="38" t="s">
        <v>215</v>
      </c>
      <c r="B16" s="29"/>
      <c r="C16" s="29"/>
      <c r="D16" s="31">
        <f>IF(F16&gt;=B16,B16,F16)</f>
        <v>0</v>
      </c>
      <c r="E16" s="31">
        <f>IF(F16&gt;=C16,C16,F16)</f>
        <v>0</v>
      </c>
      <c r="F16" s="32">
        <f>SUM(G16:AO16)</f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4"/>
      <c r="AI16" s="4"/>
      <c r="AJ16" s="4"/>
      <c r="AK16" s="4"/>
      <c r="AL16" s="4"/>
      <c r="AM16" s="4"/>
      <c r="AN16" s="4"/>
      <c r="AO16" s="4"/>
    </row>
    <row r="17" spans="1:41" ht="15.75" customHeight="1">
      <c r="A17" s="28" t="s">
        <v>48</v>
      </c>
      <c r="B17" s="32">
        <f>SUM(B4:B16)</f>
        <v>6</v>
      </c>
      <c r="C17" s="32">
        <f>SUM(C4:C16)</f>
        <v>22</v>
      </c>
      <c r="D17" s="31">
        <f>SUM(D4:D16)</f>
        <v>3</v>
      </c>
      <c r="E17" s="31">
        <f>SUM(E4:E16)</f>
        <v>6</v>
      </c>
      <c r="F17" s="33"/>
      <c r="G17" s="32">
        <f>SUM(G4:G16)</f>
        <v>0</v>
      </c>
      <c r="H17" s="32">
        <f>SUM(H4:H16)</f>
        <v>0</v>
      </c>
      <c r="I17" s="32">
        <f>SUM(I4:I16)</f>
        <v>0</v>
      </c>
      <c r="J17" s="32">
        <f>SUM(J4:J16)</f>
        <v>0</v>
      </c>
      <c r="K17" s="32">
        <f>SUM(K4:K16)</f>
        <v>0</v>
      </c>
      <c r="L17" s="32">
        <f>SUM(L4:L16)</f>
        <v>0</v>
      </c>
      <c r="M17" s="32">
        <f>SUM(M4:M16)</f>
        <v>0</v>
      </c>
      <c r="N17" s="32">
        <f>SUM(N4:N16)</f>
        <v>1</v>
      </c>
      <c r="O17" s="32">
        <f>SUM(O4:O16)</f>
        <v>0</v>
      </c>
      <c r="P17" s="32">
        <f>SUM(P4:P16)</f>
        <v>0</v>
      </c>
      <c r="Q17" s="32">
        <f>SUM(Q4:Q16)</f>
        <v>0</v>
      </c>
      <c r="R17" s="32">
        <f>SUM(R4:R16)</f>
        <v>0</v>
      </c>
      <c r="S17" s="32">
        <f>SUM(S4:S16)</f>
        <v>0</v>
      </c>
      <c r="T17" s="32">
        <f>SUM(T4:T16)</f>
        <v>0</v>
      </c>
      <c r="U17" s="32">
        <f>SUM(U4:U16)</f>
        <v>0</v>
      </c>
      <c r="V17" s="32">
        <f>SUM(V4:V16)</f>
        <v>32</v>
      </c>
      <c r="W17" s="32">
        <f>SUM(W4:W16)</f>
        <v>0</v>
      </c>
      <c r="X17" s="32">
        <f>SUM(X4:X16)</f>
        <v>0</v>
      </c>
      <c r="Y17" s="32">
        <f>SUM(Y4:Y16)</f>
        <v>0</v>
      </c>
      <c r="Z17" s="32">
        <f>SUM(Z4:Z16)</f>
        <v>0</v>
      </c>
      <c r="AA17" s="32">
        <f>SUM(AA4:AA16)</f>
        <v>0</v>
      </c>
      <c r="AB17" s="32">
        <f>SUM(AB4:AB16)</f>
        <v>0</v>
      </c>
      <c r="AC17" s="32">
        <f>SUM(AC4:AC16)</f>
        <v>0</v>
      </c>
      <c r="AD17" s="32">
        <f>SUM(AD4:AD16)</f>
        <v>0</v>
      </c>
      <c r="AE17" s="32">
        <f>SUM(AE4:AE16)</f>
        <v>0</v>
      </c>
      <c r="AF17" s="32">
        <f>SUM(AF4:AF16)</f>
        <v>0</v>
      </c>
      <c r="AG17" s="32">
        <f>SUM(AG4:AG16)</f>
        <v>0</v>
      </c>
      <c r="AH17" s="32">
        <f>SUM(AH4:AH16)</f>
        <v>0</v>
      </c>
      <c r="AI17" s="32">
        <f>SUM(AI4:AI16)</f>
        <v>0</v>
      </c>
      <c r="AJ17" s="32">
        <f>SUM(AJ4:AJ16)</f>
        <v>0</v>
      </c>
      <c r="AK17" s="32">
        <f>SUM(AK4:AK16)</f>
        <v>0</v>
      </c>
      <c r="AL17" s="32">
        <f>SUM(AL4:AL16)</f>
        <v>0</v>
      </c>
      <c r="AM17" s="32">
        <f>SUM(AM4:AM16)</f>
        <v>0</v>
      </c>
      <c r="AN17" s="32">
        <f>SUM(AN4:AN16)</f>
        <v>0</v>
      </c>
      <c r="AO17" s="32">
        <f>SUM(AO4:AO16)</f>
        <v>0</v>
      </c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14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58.00390625" style="56" customWidth="1"/>
    <col min="2" max="3" width="5.00390625" style="56" customWidth="1"/>
    <col min="4" max="5" width="8.375" style="56" customWidth="1"/>
    <col min="6" max="6" width="4.125" style="56" customWidth="1"/>
    <col min="7" max="41" width="5.875" style="56" customWidth="1"/>
    <col min="42" max="256" width="11.125" style="56" customWidth="1"/>
  </cols>
  <sheetData>
    <row r="1" spans="1:41" ht="15.75" customHeight="1">
      <c r="A1" s="35" t="s">
        <v>7</v>
      </c>
      <c r="B1" s="9" t="s">
        <v>8</v>
      </c>
      <c r="C1" s="9" t="s">
        <v>9</v>
      </c>
      <c r="D1" s="10" t="s">
        <v>10</v>
      </c>
      <c r="E1" s="10" t="s">
        <v>11</v>
      </c>
      <c r="F1" s="9" t="s">
        <v>12</v>
      </c>
      <c r="G1" s="11" t="str">
        <f>Num_modulo!$C2</f>
        <v>ANM</v>
      </c>
      <c r="H1" s="11" t="str">
        <f>Num_modulo!$C3</f>
        <v>MDL</v>
      </c>
      <c r="I1" s="11" t="str">
        <f>Num_modulo!$C5</f>
        <v>Prog I</v>
      </c>
      <c r="J1" s="11" t="str">
        <f>Num_modulo!$C6</f>
        <v>Prog II</v>
      </c>
      <c r="K1" s="11" t="str">
        <f>Num_modulo!$C7</f>
        <v>ARCH</v>
      </c>
      <c r="L1" s="11" t="str">
        <f>Num_modulo!$C8</f>
        <v>CMRO</v>
      </c>
      <c r="M1" s="11" t="str">
        <f>Num_modulo!$C9</f>
        <v>ING</v>
      </c>
      <c r="N1" s="11" t="str">
        <f>Num_modulo!$C10</f>
        <v>ALGO</v>
      </c>
      <c r="O1" s="11" t="str">
        <f>Num_modulo!$C11</f>
        <v>FIS</v>
      </c>
      <c r="P1" s="11" t="str">
        <f>Num_modulo!$C12</f>
        <v>EPS</v>
      </c>
      <c r="Q1" s="11" t="str">
        <f>Num_modulo!$C13</f>
        <v>SO</v>
      </c>
      <c r="R1" s="11" t="str">
        <f>Num_modulo!$C14</f>
        <v>BD</v>
      </c>
      <c r="S1" s="11" t="str">
        <f>Num_modulo!$C15</f>
        <v>LFT</v>
      </c>
      <c r="T1" s="11" t="str">
        <f>Num_modulo!$C16</f>
        <v>EGID</v>
      </c>
      <c r="U1" s="11" t="str">
        <f>Num_modulo!$C17</f>
        <v>Prog III</v>
      </c>
      <c r="V1" s="11" t="str">
        <f>Num_modulo!$C18</f>
        <v>SAS</v>
      </c>
      <c r="W1" s="11" t="str">
        <f>Num_modulo!$C19</f>
        <v>SisInt</v>
      </c>
      <c r="X1" s="11" t="str">
        <f>Num_modulo!$C20</f>
        <v>IUMTWEB</v>
      </c>
      <c r="Y1" s="11" t="str">
        <f>Num_modulo!$C21</f>
        <v>RetiI</v>
      </c>
      <c r="Z1" s="11" t="str">
        <f>Num_modulo!$C22</f>
        <v>SIC</v>
      </c>
      <c r="AA1" s="11" t="str">
        <f>Num_modulo!$C23</f>
        <v>LPP</v>
      </c>
      <c r="AB1" s="11" t="str">
        <f>Num_modulo!$C24</f>
        <v>stage</v>
      </c>
      <c r="AC1" s="11" t="str">
        <f>Num_modulo!$C25</f>
        <v>prova finale</v>
      </c>
      <c r="AD1" s="12">
        <f>Num_modulo!$C26</f>
        <v>0</v>
      </c>
      <c r="AE1" s="12">
        <f>Num_modulo!$C27</f>
        <v>0</v>
      </c>
      <c r="AF1" s="12">
        <f>Num_modulo!$C28</f>
        <v>0</v>
      </c>
      <c r="AG1" s="12">
        <f>Num_modulo!$C29</f>
        <v>0</v>
      </c>
      <c r="AH1" s="12">
        <f>Num_modulo!$C30</f>
        <v>0</v>
      </c>
      <c r="AI1" s="12">
        <f>Num_modulo!$C31</f>
        <v>0</v>
      </c>
      <c r="AJ1" s="12">
        <f>Num_modulo!$C32</f>
        <v>0</v>
      </c>
      <c r="AK1" s="12">
        <f>Num_modulo!$C33</f>
        <v>0</v>
      </c>
      <c r="AL1" s="12">
        <f>Num_modulo!$C34</f>
        <v>0</v>
      </c>
      <c r="AM1" s="12">
        <f>Num_modulo!$C35</f>
        <v>0</v>
      </c>
      <c r="AN1" s="12">
        <f>Num_modulo!$C36</f>
        <v>0</v>
      </c>
      <c r="AO1" s="12">
        <f>Num_modulo!$C37</f>
        <v>0</v>
      </c>
    </row>
    <row r="2" spans="1:41" ht="15.75" customHeight="1">
      <c r="A2" s="13"/>
      <c r="B2" s="14"/>
      <c r="C2" s="14"/>
      <c r="D2" s="14"/>
      <c r="E2" s="14"/>
      <c r="F2" s="15"/>
      <c r="G2" s="16">
        <v>1</v>
      </c>
      <c r="H2" s="16">
        <f>G2+1</f>
        <v>2</v>
      </c>
      <c r="I2" s="16">
        <f>H2+1</f>
        <v>3</v>
      </c>
      <c r="J2" s="16">
        <f>I2+1</f>
        <v>4</v>
      </c>
      <c r="K2" s="16">
        <f>J2+1</f>
        <v>5</v>
      </c>
      <c r="L2" s="16">
        <f>K2+1</f>
        <v>6</v>
      </c>
      <c r="M2" s="16">
        <f>L2+1</f>
        <v>7</v>
      </c>
      <c r="N2" s="16">
        <f>M2+1</f>
        <v>8</v>
      </c>
      <c r="O2" s="16">
        <f>N2+1</f>
        <v>9</v>
      </c>
      <c r="P2" s="16">
        <f>O2+1</f>
        <v>10</v>
      </c>
      <c r="Q2" s="16">
        <f>P2+1</f>
        <v>11</v>
      </c>
      <c r="R2" s="16">
        <f>Q2+1</f>
        <v>12</v>
      </c>
      <c r="S2" s="16">
        <f>R2+1</f>
        <v>13</v>
      </c>
      <c r="T2" s="16">
        <f>S2+1</f>
        <v>14</v>
      </c>
      <c r="U2" s="16">
        <f>T2+1</f>
        <v>15</v>
      </c>
      <c r="V2" s="16">
        <f>U2+1</f>
        <v>16</v>
      </c>
      <c r="W2" s="16">
        <f>V2+1</f>
        <v>17</v>
      </c>
      <c r="X2" s="16">
        <f>W2+1</f>
        <v>18</v>
      </c>
      <c r="Y2" s="16">
        <f>X2+1</f>
        <v>19</v>
      </c>
      <c r="Z2" s="16">
        <f>Y2+1</f>
        <v>20</v>
      </c>
      <c r="AA2" s="16">
        <f>Z2+1</f>
        <v>21</v>
      </c>
      <c r="AB2" s="16">
        <f>AA2+1</f>
        <v>22</v>
      </c>
      <c r="AC2" s="16">
        <f>AB2+1</f>
        <v>23</v>
      </c>
      <c r="AD2" s="16">
        <f>AC2+1</f>
        <v>24</v>
      </c>
      <c r="AE2" s="16">
        <f>AD2+1</f>
        <v>25</v>
      </c>
      <c r="AF2" s="16">
        <f>AE2+1</f>
        <v>26</v>
      </c>
      <c r="AG2" s="16">
        <f>AF2+1</f>
        <v>27</v>
      </c>
      <c r="AH2" s="16">
        <f>AG2+1</f>
        <v>28</v>
      </c>
      <c r="AI2" s="16">
        <f>AH2+1</f>
        <v>29</v>
      </c>
      <c r="AJ2" s="16">
        <f>AI2+1</f>
        <v>30</v>
      </c>
      <c r="AK2" s="16">
        <f>AJ2+1</f>
        <v>31</v>
      </c>
      <c r="AL2" s="16">
        <f>AK2+1</f>
        <v>32</v>
      </c>
      <c r="AM2" s="16">
        <f>AL2+1</f>
        <v>33</v>
      </c>
      <c r="AN2" s="16">
        <f>AM2+1</f>
        <v>34</v>
      </c>
      <c r="AO2" s="16">
        <f>AN2+1</f>
        <v>35</v>
      </c>
    </row>
    <row r="3" spans="1:41" ht="15.75" customHeight="1">
      <c r="A3" s="36" t="s">
        <v>216</v>
      </c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0"/>
    </row>
    <row r="4" spans="1:41" ht="15.75" customHeight="1">
      <c r="A4" s="37" t="s">
        <v>217</v>
      </c>
      <c r="B4" s="22">
        <v>3</v>
      </c>
      <c r="C4" s="23"/>
      <c r="D4" s="24">
        <f>IF(F4&gt;=B4,B4,F4)</f>
        <v>2</v>
      </c>
      <c r="E4" s="24">
        <f>IF(F4&gt;=C4,C4,F4)</f>
        <v>0</v>
      </c>
      <c r="F4" s="25">
        <f>SUM(G4:AO4)</f>
        <v>2</v>
      </c>
      <c r="G4" s="26"/>
      <c r="H4" s="26"/>
      <c r="I4" s="26"/>
      <c r="J4" s="26"/>
      <c r="K4" s="25">
        <v>1</v>
      </c>
      <c r="L4" s="26"/>
      <c r="M4" s="26"/>
      <c r="N4" s="26"/>
      <c r="O4" s="26"/>
      <c r="P4" s="26"/>
      <c r="Q4" s="26"/>
      <c r="R4" s="26"/>
      <c r="S4" s="26"/>
      <c r="T4" s="26"/>
      <c r="U4" s="25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7"/>
      <c r="AI4" s="27"/>
      <c r="AJ4" s="27"/>
      <c r="AK4" s="27"/>
      <c r="AL4" s="27"/>
      <c r="AM4" s="27"/>
      <c r="AN4" s="27"/>
      <c r="AO4" s="27"/>
    </row>
    <row r="5" spans="1:41" ht="15.75" customHeight="1">
      <c r="A5" s="38" t="s">
        <v>218</v>
      </c>
      <c r="B5" s="30">
        <v>3</v>
      </c>
      <c r="C5" s="29"/>
      <c r="D5" s="31">
        <f>IF(F5&gt;=B5,B5,F5)</f>
        <v>3</v>
      </c>
      <c r="E5" s="31">
        <f>IF(F5&gt;=C5,C5,F5)</f>
        <v>0</v>
      </c>
      <c r="F5" s="32">
        <f>SUM(G5:AO5)</f>
        <v>3</v>
      </c>
      <c r="G5" s="33"/>
      <c r="H5" s="33"/>
      <c r="I5" s="33"/>
      <c r="J5" s="32">
        <v>0.5</v>
      </c>
      <c r="K5" s="32">
        <v>1</v>
      </c>
      <c r="L5" s="33"/>
      <c r="M5" s="33"/>
      <c r="N5" s="33"/>
      <c r="O5" s="33"/>
      <c r="P5" s="33"/>
      <c r="Q5" s="33"/>
      <c r="R5" s="33"/>
      <c r="S5" s="33"/>
      <c r="T5" s="33"/>
      <c r="U5" s="32">
        <v>1.5</v>
      </c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 t="s">
        <v>219</v>
      </c>
      <c r="B6" s="30">
        <v>6</v>
      </c>
      <c r="C6" s="29"/>
      <c r="D6" s="31">
        <f>IF(F6&gt;=B6,B6,F6)</f>
        <v>6</v>
      </c>
      <c r="E6" s="31">
        <f>IF(F6&gt;=C6,C6,F6)</f>
        <v>0</v>
      </c>
      <c r="F6" s="32">
        <f>SUM(G6:AO6)</f>
        <v>6</v>
      </c>
      <c r="G6" s="33"/>
      <c r="H6" s="33"/>
      <c r="I6" s="33"/>
      <c r="J6" s="33"/>
      <c r="K6" s="32">
        <v>6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38" t="s">
        <v>220</v>
      </c>
      <c r="B7" s="30">
        <v>3</v>
      </c>
      <c r="C7" s="29"/>
      <c r="D7" s="31">
        <f>IF(F7&gt;=B7,B7,F7)</f>
        <v>3</v>
      </c>
      <c r="E7" s="31">
        <f>IF(F7&gt;=C7,C7,F7)</f>
        <v>0</v>
      </c>
      <c r="F7" s="32">
        <f>SUM(G7:AO7)</f>
        <v>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2">
        <v>1.5</v>
      </c>
      <c r="R7" s="33"/>
      <c r="S7" s="33"/>
      <c r="T7" s="33"/>
      <c r="U7" s="32">
        <v>1.5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4"/>
      <c r="AI7" s="4"/>
      <c r="AJ7" s="4"/>
      <c r="AK7" s="4"/>
      <c r="AL7" s="4"/>
      <c r="AM7" s="4"/>
      <c r="AN7" s="4"/>
      <c r="AO7" s="4"/>
    </row>
    <row r="8" spans="1:41" ht="15.75" customHeight="1">
      <c r="A8" s="38" t="s">
        <v>221</v>
      </c>
      <c r="B8" s="30">
        <v>3</v>
      </c>
      <c r="C8" s="29"/>
      <c r="D8" s="31">
        <f>IF(F8&gt;=B8,B8,F8)</f>
        <v>0</v>
      </c>
      <c r="E8" s="31">
        <f>IF(F8&gt;=C8,C8,F8)</f>
        <v>0</v>
      </c>
      <c r="F8" s="32">
        <f>SUM(G8:AO8)</f>
        <v>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4"/>
      <c r="AI8" s="4"/>
      <c r="AJ8" s="4"/>
      <c r="AK8" s="4"/>
      <c r="AL8" s="4"/>
      <c r="AM8" s="4"/>
      <c r="AN8" s="4"/>
      <c r="AO8" s="4"/>
    </row>
    <row r="9" spans="1:41" ht="15.75" customHeight="1">
      <c r="A9" s="38" t="s">
        <v>222</v>
      </c>
      <c r="B9" s="29"/>
      <c r="C9" s="30">
        <v>2</v>
      </c>
      <c r="D9" s="31">
        <f>IF(F9&gt;=B9,B9,F9)</f>
        <v>0</v>
      </c>
      <c r="E9" s="31">
        <f>IF(F9&gt;=C9,C9,F9)</f>
        <v>2</v>
      </c>
      <c r="F9" s="32">
        <f>SUM(G9:AO9)</f>
        <v>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2">
        <v>3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4"/>
      <c r="AI9" s="4"/>
      <c r="AJ9" s="4"/>
      <c r="AK9" s="4"/>
      <c r="AL9" s="4"/>
      <c r="AM9" s="4"/>
      <c r="AN9" s="4"/>
      <c r="AO9" s="4"/>
    </row>
    <row r="10" spans="1:41" ht="15.75" customHeight="1">
      <c r="A10" s="38" t="s">
        <v>223</v>
      </c>
      <c r="B10" s="29"/>
      <c r="C10" s="30">
        <v>3</v>
      </c>
      <c r="D10" s="31">
        <f>IF(F10&gt;=B10,B10,F10)</f>
        <v>0</v>
      </c>
      <c r="E10" s="31">
        <f>IF(F10&gt;=C10,C10,F10)</f>
        <v>1.5</v>
      </c>
      <c r="F10" s="32">
        <f>SUM(G10:AO10)</f>
        <v>1.5</v>
      </c>
      <c r="G10" s="33"/>
      <c r="H10" s="33"/>
      <c r="I10" s="33"/>
      <c r="J10" s="33"/>
      <c r="K10" s="32">
        <v>1.5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38" t="s">
        <v>224</v>
      </c>
      <c r="B11" s="29"/>
      <c r="C11" s="30">
        <v>2</v>
      </c>
      <c r="D11" s="31">
        <f>IF(F11&gt;=B11,B11,F11)</f>
        <v>0</v>
      </c>
      <c r="E11" s="31">
        <f>IF(F11&gt;=C11,C11,F11)</f>
        <v>2</v>
      </c>
      <c r="F11" s="32">
        <f>SUM(G11:AO11)</f>
        <v>2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2">
        <v>2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4"/>
      <c r="AI11" s="4"/>
      <c r="AJ11" s="4"/>
      <c r="AK11" s="4"/>
      <c r="AL11" s="4"/>
      <c r="AM11" s="4"/>
      <c r="AN11" s="4"/>
      <c r="AO11" s="4"/>
    </row>
    <row r="12" spans="1:41" ht="15.75" customHeight="1">
      <c r="A12" s="38" t="s">
        <v>225</v>
      </c>
      <c r="B12" s="29"/>
      <c r="C12" s="30">
        <v>2</v>
      </c>
      <c r="D12" s="31">
        <f>IF(F12&gt;=B12,B12,F12)</f>
        <v>0</v>
      </c>
      <c r="E12" s="31">
        <f>IF(F12&gt;=C12,C12,F12)</f>
        <v>1.5</v>
      </c>
      <c r="F12" s="32">
        <f>SUM(G12:AO12)</f>
        <v>1.5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>
        <v>0.5</v>
      </c>
      <c r="R12" s="33"/>
      <c r="S12" s="33"/>
      <c r="T12" s="33"/>
      <c r="U12" s="33"/>
      <c r="V12" s="33"/>
      <c r="W12" s="33"/>
      <c r="X12" s="33"/>
      <c r="Y12" s="32">
        <v>1</v>
      </c>
      <c r="Z12" s="33"/>
      <c r="AA12" s="33"/>
      <c r="AB12" s="33"/>
      <c r="AC12" s="33"/>
      <c r="AD12" s="33"/>
      <c r="AE12" s="33"/>
      <c r="AF12" s="33"/>
      <c r="AG12" s="33"/>
      <c r="AH12" s="4"/>
      <c r="AI12" s="4"/>
      <c r="AJ12" s="4"/>
      <c r="AK12" s="4"/>
      <c r="AL12" s="4"/>
      <c r="AM12" s="4"/>
      <c r="AN12" s="4"/>
      <c r="AO12" s="4"/>
    </row>
    <row r="13" spans="1:41" ht="15.75" customHeight="1">
      <c r="A13" s="38" t="s">
        <v>226</v>
      </c>
      <c r="B13" s="29"/>
      <c r="C13" s="29"/>
      <c r="D13" s="31">
        <f>IF(F13&gt;=B13,B13,F13)</f>
        <v>0</v>
      </c>
      <c r="E13" s="31">
        <f>IF(F13&gt;=C13,C13,F13)</f>
        <v>0</v>
      </c>
      <c r="F13" s="32">
        <f>SUM(G13:AO13)</f>
        <v>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4"/>
      <c r="AI13" s="4"/>
      <c r="AJ13" s="4"/>
      <c r="AK13" s="4"/>
      <c r="AL13" s="4"/>
      <c r="AM13" s="4"/>
      <c r="AN13" s="4"/>
      <c r="AO13" s="4"/>
    </row>
    <row r="14" spans="1:41" ht="15.75" customHeight="1">
      <c r="A14" s="28" t="s">
        <v>48</v>
      </c>
      <c r="B14" s="32">
        <f>SUM(B4:B13)</f>
        <v>18</v>
      </c>
      <c r="C14" s="32">
        <f>SUM(C4:C13)</f>
        <v>9</v>
      </c>
      <c r="D14" s="31">
        <f>SUM(D4:D13)</f>
        <v>14</v>
      </c>
      <c r="E14" s="31">
        <f>SUM(E4:E13)</f>
        <v>7</v>
      </c>
      <c r="F14" s="33"/>
      <c r="G14" s="32">
        <f>SUM(G4:G13)</f>
        <v>0</v>
      </c>
      <c r="H14" s="32">
        <f>SUM(H4:H13)</f>
        <v>0</v>
      </c>
      <c r="I14" s="32">
        <f>SUM(I4:I13)</f>
        <v>0</v>
      </c>
      <c r="J14" s="32">
        <f>SUM(J4:J13)</f>
        <v>0.5</v>
      </c>
      <c r="K14" s="32">
        <f>SUM(K4:K13)</f>
        <v>9.5</v>
      </c>
      <c r="L14" s="32">
        <f>SUM(L4:L13)</f>
        <v>0</v>
      </c>
      <c r="M14" s="32">
        <f>SUM(M4:M13)</f>
        <v>0</v>
      </c>
      <c r="N14" s="32">
        <f>SUM(N4:N13)</f>
        <v>0</v>
      </c>
      <c r="O14" s="32">
        <f>SUM(O4:O13)</f>
        <v>0</v>
      </c>
      <c r="P14" s="32">
        <f>SUM(P4:P13)</f>
        <v>0</v>
      </c>
      <c r="Q14" s="32">
        <f>SUM(Q4:Q13)</f>
        <v>7</v>
      </c>
      <c r="R14" s="32">
        <f>SUM(R4:R13)</f>
        <v>0</v>
      </c>
      <c r="S14" s="32">
        <f>SUM(S4:S13)</f>
        <v>0</v>
      </c>
      <c r="T14" s="32">
        <f>SUM(T4:T13)</f>
        <v>0</v>
      </c>
      <c r="U14" s="32">
        <f>SUM(U4:U13)</f>
        <v>4</v>
      </c>
      <c r="V14" s="32">
        <f>SUM(V4:V13)</f>
        <v>0</v>
      </c>
      <c r="W14" s="32">
        <f>SUM(W4:W13)</f>
        <v>0</v>
      </c>
      <c r="X14" s="32">
        <f>SUM(X4:X13)</f>
        <v>0</v>
      </c>
      <c r="Y14" s="32">
        <f>SUM(Y4:Y13)</f>
        <v>1</v>
      </c>
      <c r="Z14" s="32">
        <f>SUM(Z4:Z13)</f>
        <v>0</v>
      </c>
      <c r="AA14" s="32">
        <f>SUM(AA4:AA13)</f>
        <v>0</v>
      </c>
      <c r="AB14" s="32">
        <f>SUM(AB4:AB13)</f>
        <v>0</v>
      </c>
      <c r="AC14" s="32">
        <f>SUM(AC4:AC13)</f>
        <v>0</v>
      </c>
      <c r="AD14" s="32">
        <f>SUM(AD4:AD13)</f>
        <v>0</v>
      </c>
      <c r="AE14" s="32">
        <f>SUM(AE4:AE13)</f>
        <v>0</v>
      </c>
      <c r="AF14" s="32">
        <f>SUM(AF4:AF13)</f>
        <v>0</v>
      </c>
      <c r="AG14" s="32">
        <f>SUM(AG4:AG13)</f>
        <v>0</v>
      </c>
      <c r="AH14" s="32">
        <f>SUM(AH4:AH13)</f>
        <v>0</v>
      </c>
      <c r="AI14" s="32">
        <f>SUM(AI4:AI13)</f>
        <v>0</v>
      </c>
      <c r="AJ14" s="32">
        <f>SUM(AJ4:AJ13)</f>
        <v>0</v>
      </c>
      <c r="AK14" s="32">
        <f>SUM(AK4:AK13)</f>
        <v>0</v>
      </c>
      <c r="AL14" s="32">
        <f>SUM(AL4:AL13)</f>
        <v>0</v>
      </c>
      <c r="AM14" s="32">
        <f>SUM(AM4:AM13)</f>
        <v>0</v>
      </c>
      <c r="AN14" s="32">
        <f>SUM(AN4:AN13)</f>
        <v>0</v>
      </c>
      <c r="AO14" s="32">
        <f>SUM(AO4:AO13)</f>
        <v>0</v>
      </c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17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65.50390625" style="57" customWidth="1"/>
    <col min="2" max="3" width="5.00390625" style="57" customWidth="1"/>
    <col min="4" max="5" width="8.375" style="57" customWidth="1"/>
    <col min="6" max="6" width="4.125" style="57" customWidth="1"/>
    <col min="7" max="41" width="5.875" style="57" customWidth="1"/>
    <col min="42" max="256" width="11.125" style="57" customWidth="1"/>
  </cols>
  <sheetData>
    <row r="1" spans="1:41" ht="15.75" customHeight="1">
      <c r="A1" s="35" t="s">
        <v>7</v>
      </c>
      <c r="B1" s="9" t="s">
        <v>8</v>
      </c>
      <c r="C1" s="9" t="s">
        <v>9</v>
      </c>
      <c r="D1" s="10" t="s">
        <v>10</v>
      </c>
      <c r="E1" s="10" t="s">
        <v>11</v>
      </c>
      <c r="F1" s="9" t="s">
        <v>12</v>
      </c>
      <c r="G1" s="11" t="str">
        <f>Num_modulo!$C2</f>
        <v>ANM</v>
      </c>
      <c r="H1" s="11" t="str">
        <f>Num_modulo!$C3</f>
        <v>MDL</v>
      </c>
      <c r="I1" s="11" t="str">
        <f>Num_modulo!$C5</f>
        <v>Prog I</v>
      </c>
      <c r="J1" s="11" t="str">
        <f>Num_modulo!$C6</f>
        <v>Prog II</v>
      </c>
      <c r="K1" s="11" t="str">
        <f>Num_modulo!$C7</f>
        <v>ARCH</v>
      </c>
      <c r="L1" s="11" t="str">
        <f>Num_modulo!$C8</f>
        <v>CMRO</v>
      </c>
      <c r="M1" s="11" t="str">
        <f>Num_modulo!$C9</f>
        <v>ING</v>
      </c>
      <c r="N1" s="11" t="str">
        <f>Num_modulo!$C10</f>
        <v>ALGO</v>
      </c>
      <c r="O1" s="11" t="str">
        <f>Num_modulo!$C11</f>
        <v>FIS</v>
      </c>
      <c r="P1" s="11" t="str">
        <f>Num_modulo!$C12</f>
        <v>EPS</v>
      </c>
      <c r="Q1" s="11" t="str">
        <f>Num_modulo!$C13</f>
        <v>SO</v>
      </c>
      <c r="R1" s="11" t="str">
        <f>Num_modulo!$C14</f>
        <v>BD</v>
      </c>
      <c r="S1" s="11" t="str">
        <f>Num_modulo!$C15</f>
        <v>LFT</v>
      </c>
      <c r="T1" s="11" t="str">
        <f>Num_modulo!$C16</f>
        <v>EGID</v>
      </c>
      <c r="U1" s="11" t="str">
        <f>Num_modulo!$C17</f>
        <v>Prog III</v>
      </c>
      <c r="V1" s="11" t="str">
        <f>Num_modulo!$C18</f>
        <v>SAS</v>
      </c>
      <c r="W1" s="11" t="str">
        <f>Num_modulo!$C19</f>
        <v>SisInt</v>
      </c>
      <c r="X1" s="11" t="str">
        <f>Num_modulo!$C20</f>
        <v>IUMTWEB</v>
      </c>
      <c r="Y1" s="11" t="str">
        <f>Num_modulo!$C21</f>
        <v>RetiI</v>
      </c>
      <c r="Z1" s="11" t="str">
        <f>Num_modulo!$C22</f>
        <v>SIC</v>
      </c>
      <c r="AA1" s="11" t="str">
        <f>Num_modulo!$C23</f>
        <v>LPP</v>
      </c>
      <c r="AB1" s="11" t="str">
        <f>Num_modulo!$C24</f>
        <v>stage</v>
      </c>
      <c r="AC1" s="11" t="str">
        <f>Num_modulo!$C25</f>
        <v>prova finale</v>
      </c>
      <c r="AD1" s="12">
        <f>Num_modulo!$C26</f>
        <v>0</v>
      </c>
      <c r="AE1" s="12">
        <f>Num_modulo!$C27</f>
        <v>0</v>
      </c>
      <c r="AF1" s="12">
        <f>Num_modulo!$C28</f>
        <v>0</v>
      </c>
      <c r="AG1" s="12">
        <f>Num_modulo!$C29</f>
        <v>0</v>
      </c>
      <c r="AH1" s="12">
        <f>Num_modulo!$C30</f>
        <v>0</v>
      </c>
      <c r="AI1" s="12">
        <f>Num_modulo!$C31</f>
        <v>0</v>
      </c>
      <c r="AJ1" s="12">
        <f>Num_modulo!$C32</f>
        <v>0</v>
      </c>
      <c r="AK1" s="12">
        <f>Num_modulo!$C33</f>
        <v>0</v>
      </c>
      <c r="AL1" s="12">
        <f>Num_modulo!$C34</f>
        <v>0</v>
      </c>
      <c r="AM1" s="12">
        <f>Num_modulo!$C35</f>
        <v>0</v>
      </c>
      <c r="AN1" s="12">
        <f>Num_modulo!$C36</f>
        <v>0</v>
      </c>
      <c r="AO1" s="12">
        <f>Num_modulo!$C37</f>
        <v>0</v>
      </c>
    </row>
    <row r="2" spans="1:41" ht="15.75" customHeight="1">
      <c r="A2" s="13"/>
      <c r="B2" s="14"/>
      <c r="C2" s="14"/>
      <c r="D2" s="14"/>
      <c r="E2" s="14"/>
      <c r="F2" s="15"/>
      <c r="G2" s="16">
        <v>1</v>
      </c>
      <c r="H2" s="16">
        <f>G2+1</f>
        <v>2</v>
      </c>
      <c r="I2" s="16">
        <f>H2+1</f>
        <v>3</v>
      </c>
      <c r="J2" s="16">
        <f>I2+1</f>
        <v>4</v>
      </c>
      <c r="K2" s="16">
        <f>J2+1</f>
        <v>5</v>
      </c>
      <c r="L2" s="16">
        <f>K2+1</f>
        <v>6</v>
      </c>
      <c r="M2" s="16">
        <f>L2+1</f>
        <v>7</v>
      </c>
      <c r="N2" s="16">
        <f>M2+1</f>
        <v>8</v>
      </c>
      <c r="O2" s="16">
        <f>N2+1</f>
        <v>9</v>
      </c>
      <c r="P2" s="16">
        <f>O2+1</f>
        <v>10</v>
      </c>
      <c r="Q2" s="16">
        <f>P2+1</f>
        <v>11</v>
      </c>
      <c r="R2" s="16">
        <f>Q2+1</f>
        <v>12</v>
      </c>
      <c r="S2" s="16">
        <f>R2+1</f>
        <v>13</v>
      </c>
      <c r="T2" s="16">
        <f>S2+1</f>
        <v>14</v>
      </c>
      <c r="U2" s="16">
        <f>T2+1</f>
        <v>15</v>
      </c>
      <c r="V2" s="16">
        <f>U2+1</f>
        <v>16</v>
      </c>
      <c r="W2" s="16">
        <f>V2+1</f>
        <v>17</v>
      </c>
      <c r="X2" s="16">
        <f>W2+1</f>
        <v>18</v>
      </c>
      <c r="Y2" s="16">
        <f>X2+1</f>
        <v>19</v>
      </c>
      <c r="Z2" s="16">
        <f>Y2+1</f>
        <v>20</v>
      </c>
      <c r="AA2" s="16">
        <f>Z2+1</f>
        <v>21</v>
      </c>
      <c r="AB2" s="16">
        <f>AA2+1</f>
        <v>22</v>
      </c>
      <c r="AC2" s="16">
        <f>AB2+1</f>
        <v>23</v>
      </c>
      <c r="AD2" s="16">
        <f>AC2+1</f>
        <v>24</v>
      </c>
      <c r="AE2" s="16">
        <f>AD2+1</f>
        <v>25</v>
      </c>
      <c r="AF2" s="16">
        <f>AE2+1</f>
        <v>26</v>
      </c>
      <c r="AG2" s="16">
        <f>AF2+1</f>
        <v>27</v>
      </c>
      <c r="AH2" s="16">
        <f>AG2+1</f>
        <v>28</v>
      </c>
      <c r="AI2" s="16">
        <f>AH2+1</f>
        <v>29</v>
      </c>
      <c r="AJ2" s="16">
        <f>AI2+1</f>
        <v>30</v>
      </c>
      <c r="AK2" s="16">
        <f>AJ2+1</f>
        <v>31</v>
      </c>
      <c r="AL2" s="16">
        <f>AK2+1</f>
        <v>32</v>
      </c>
      <c r="AM2" s="16">
        <f>AL2+1</f>
        <v>33</v>
      </c>
      <c r="AN2" s="16">
        <f>AM2+1</f>
        <v>34</v>
      </c>
      <c r="AO2" s="16">
        <f>AN2+1</f>
        <v>35</v>
      </c>
    </row>
    <row r="3" spans="1:41" ht="15.75" customHeight="1">
      <c r="A3" s="36" t="s">
        <v>227</v>
      </c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0"/>
    </row>
    <row r="4" spans="1:41" ht="15.75" customHeight="1">
      <c r="A4" s="37" t="s">
        <v>228</v>
      </c>
      <c r="B4" s="22">
        <v>1</v>
      </c>
      <c r="C4" s="23"/>
      <c r="D4" s="24">
        <f>IF(F4&gt;=B4,B4,F4)</f>
        <v>1</v>
      </c>
      <c r="E4" s="24">
        <f>IF(F4&gt;=C4,C4,F4)</f>
        <v>0</v>
      </c>
      <c r="F4" s="25">
        <f>SUM(G4:AO4)</f>
        <v>1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5">
        <v>1</v>
      </c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7"/>
      <c r="AI4" s="27"/>
      <c r="AJ4" s="27"/>
      <c r="AK4" s="27"/>
      <c r="AL4" s="27"/>
      <c r="AM4" s="27"/>
      <c r="AN4" s="27"/>
      <c r="AO4" s="27"/>
    </row>
    <row r="5" spans="1:41" ht="15.75" customHeight="1">
      <c r="A5" s="38" t="s">
        <v>229</v>
      </c>
      <c r="B5" s="29"/>
      <c r="C5" s="30">
        <v>2</v>
      </c>
      <c r="D5" s="31">
        <f>IF(F5&gt;=B5,B5,F5)</f>
        <v>0</v>
      </c>
      <c r="E5" s="31">
        <f>IF(F5&gt;=C5,C5,F5)</f>
        <v>2</v>
      </c>
      <c r="F5" s="32">
        <f>SUM(G5:AO5)</f>
        <v>2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2">
        <v>2</v>
      </c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 t="s">
        <v>230</v>
      </c>
      <c r="B6" s="30">
        <v>2</v>
      </c>
      <c r="C6" s="29"/>
      <c r="D6" s="31">
        <f>IF(F6&gt;=B6,B6,F6)</f>
        <v>1</v>
      </c>
      <c r="E6" s="31">
        <f>IF(F6&gt;=C6,C6,F6)</f>
        <v>0</v>
      </c>
      <c r="F6" s="32">
        <f>SUM(G6:AO6)</f>
        <v>1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2">
        <v>1</v>
      </c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38" t="s">
        <v>231</v>
      </c>
      <c r="B7" s="30">
        <v>2</v>
      </c>
      <c r="C7" s="29"/>
      <c r="D7" s="31">
        <f>IF(F7&gt;=B7,B7,F7)</f>
        <v>1</v>
      </c>
      <c r="E7" s="31">
        <f>IF(F7&gt;=C7,C7,F7)</f>
        <v>0</v>
      </c>
      <c r="F7" s="32">
        <f>SUM(G7:AO7)</f>
        <v>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2">
        <v>1</v>
      </c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4"/>
      <c r="AI7" s="4"/>
      <c r="AJ7" s="4"/>
      <c r="AK7" s="4"/>
      <c r="AL7" s="4"/>
      <c r="AM7" s="4"/>
      <c r="AN7" s="4"/>
      <c r="AO7" s="4"/>
    </row>
    <row r="8" spans="1:41" ht="15.75" customHeight="1">
      <c r="A8" s="38" t="s">
        <v>232</v>
      </c>
      <c r="B8" s="29"/>
      <c r="C8" s="30">
        <v>2</v>
      </c>
      <c r="D8" s="31">
        <f>IF(F8&gt;=B8,B8,F8)</f>
        <v>0</v>
      </c>
      <c r="E8" s="31">
        <f>IF(F8&gt;=C8,C8,F8)</f>
        <v>2</v>
      </c>
      <c r="F8" s="32">
        <f>SUM(G8:AO8)</f>
        <v>2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2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4"/>
      <c r="AI8" s="4"/>
      <c r="AJ8" s="4"/>
      <c r="AK8" s="4"/>
      <c r="AL8" s="4"/>
      <c r="AM8" s="4"/>
      <c r="AN8" s="4"/>
      <c r="AO8" s="4"/>
    </row>
    <row r="9" spans="1:41" ht="15.75" customHeight="1">
      <c r="A9" s="38" t="s">
        <v>233</v>
      </c>
      <c r="B9" s="30">
        <v>2</v>
      </c>
      <c r="C9" s="29"/>
      <c r="D9" s="31">
        <f>IF(F9&gt;=B9,B9,F9)</f>
        <v>2</v>
      </c>
      <c r="E9" s="31">
        <f>IF(F9&gt;=C9,C9,F9)</f>
        <v>0</v>
      </c>
      <c r="F9" s="32">
        <f>SUM(G9:AO9)</f>
        <v>2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2">
        <v>2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4"/>
      <c r="AI9" s="4"/>
      <c r="AJ9" s="4"/>
      <c r="AK9" s="4"/>
      <c r="AL9" s="4"/>
      <c r="AM9" s="4"/>
      <c r="AN9" s="4"/>
      <c r="AO9" s="4"/>
    </row>
    <row r="10" spans="1:41" ht="15.75" customHeight="1">
      <c r="A10" s="38" t="s">
        <v>234</v>
      </c>
      <c r="B10" s="30">
        <v>2</v>
      </c>
      <c r="C10" s="29"/>
      <c r="D10" s="31">
        <f>IF(F10&gt;=B10,B10,F10)</f>
        <v>2</v>
      </c>
      <c r="E10" s="31">
        <f>IF(F10&gt;=C10,C10,F10)</f>
        <v>0</v>
      </c>
      <c r="F10" s="32">
        <f>SUM(G10:AO10)</f>
        <v>2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2">
        <v>2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38" t="s">
        <v>235</v>
      </c>
      <c r="B11" s="30">
        <v>1</v>
      </c>
      <c r="C11" s="29"/>
      <c r="D11" s="31">
        <f>IF(F11&gt;=B11,B11,F11)</f>
        <v>1</v>
      </c>
      <c r="E11" s="31">
        <f>IF(F11&gt;=C11,C11,F11)</f>
        <v>0</v>
      </c>
      <c r="F11" s="32">
        <f>SUM(G11:AO11)</f>
        <v>1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2">
        <v>1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4"/>
      <c r="AI11" s="4"/>
      <c r="AJ11" s="4"/>
      <c r="AK11" s="4"/>
      <c r="AL11" s="4"/>
      <c r="AM11" s="4"/>
      <c r="AN11" s="4"/>
      <c r="AO11" s="4"/>
    </row>
    <row r="12" spans="1:41" ht="15.75" customHeight="1">
      <c r="A12" s="38" t="s">
        <v>236</v>
      </c>
      <c r="B12" s="30">
        <v>1</v>
      </c>
      <c r="C12" s="29"/>
      <c r="D12" s="31">
        <f>IF(F12&gt;=B12,B12,F12)</f>
        <v>0</v>
      </c>
      <c r="E12" s="31">
        <f>IF(F12&gt;=C12,C12,F12)</f>
        <v>0</v>
      </c>
      <c r="F12" s="32">
        <f>SUM(G12:AO12)</f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4"/>
      <c r="AI12" s="4"/>
      <c r="AJ12" s="4"/>
      <c r="AK12" s="4"/>
      <c r="AL12" s="4"/>
      <c r="AM12" s="4"/>
      <c r="AN12" s="4"/>
      <c r="AO12" s="4"/>
    </row>
    <row r="13" spans="1:41" ht="15.75" customHeight="1">
      <c r="A13" s="38" t="s">
        <v>237</v>
      </c>
      <c r="B13" s="29"/>
      <c r="C13" s="30">
        <v>1</v>
      </c>
      <c r="D13" s="31">
        <f>IF(F13&gt;=B13,B13,F13)</f>
        <v>0</v>
      </c>
      <c r="E13" s="31">
        <f>IF(F13&gt;=C13,C13,F13)</f>
        <v>0</v>
      </c>
      <c r="F13" s="32">
        <f>SUM(G13:AO13)</f>
        <v>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4"/>
      <c r="AI13" s="4"/>
      <c r="AJ13" s="4"/>
      <c r="AK13" s="4"/>
      <c r="AL13" s="4"/>
      <c r="AM13" s="4"/>
      <c r="AN13" s="4"/>
      <c r="AO13" s="4"/>
    </row>
    <row r="14" spans="1:41" ht="15.75" customHeight="1">
      <c r="A14" s="38" t="s">
        <v>238</v>
      </c>
      <c r="B14" s="29"/>
      <c r="C14" s="29"/>
      <c r="D14" s="31">
        <f>IF(F14&gt;=B14,B14,F14)</f>
        <v>0</v>
      </c>
      <c r="E14" s="31">
        <f>IF(F14&gt;=C14,C14,F14)</f>
        <v>0</v>
      </c>
      <c r="F14" s="32">
        <f>SUM(G14:AO14)</f>
        <v>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4"/>
      <c r="AI14" s="4"/>
      <c r="AJ14" s="4"/>
      <c r="AK14" s="4"/>
      <c r="AL14" s="4"/>
      <c r="AM14" s="4"/>
      <c r="AN14" s="4"/>
      <c r="AO14" s="4"/>
    </row>
    <row r="15" spans="1:41" ht="15.75" customHeight="1">
      <c r="A15" s="38" t="s">
        <v>239</v>
      </c>
      <c r="B15" s="29"/>
      <c r="C15" s="29"/>
      <c r="D15" s="31">
        <f>IF(F15&gt;=B15,B15,F15)</f>
        <v>0</v>
      </c>
      <c r="E15" s="31">
        <f>IF(F15&gt;=C15,C15,F15)</f>
        <v>0</v>
      </c>
      <c r="F15" s="32">
        <f>SUM(G15:AO15)</f>
        <v>3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2">
        <v>3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4"/>
      <c r="AI15" s="4"/>
      <c r="AJ15" s="4"/>
      <c r="AK15" s="4"/>
      <c r="AL15" s="4"/>
      <c r="AM15" s="4"/>
      <c r="AN15" s="4"/>
      <c r="AO15" s="4"/>
    </row>
    <row r="16" spans="1:41" ht="15.75" customHeight="1">
      <c r="A16" s="38" t="s">
        <v>240</v>
      </c>
      <c r="B16" s="29"/>
      <c r="C16" s="29"/>
      <c r="D16" s="31">
        <f>IF(F16&gt;=B16,B16,F16)</f>
        <v>0</v>
      </c>
      <c r="E16" s="31">
        <f>IF(F16&gt;=C16,C16,F16)</f>
        <v>0</v>
      </c>
      <c r="F16" s="32">
        <f>SUM(G16:AO16)</f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4"/>
      <c r="AI16" s="4"/>
      <c r="AJ16" s="4"/>
      <c r="AK16" s="4"/>
      <c r="AL16" s="4"/>
      <c r="AM16" s="4"/>
      <c r="AN16" s="4"/>
      <c r="AO16" s="4"/>
    </row>
    <row r="17" spans="1:41" ht="15.75" customHeight="1">
      <c r="A17" s="28" t="s">
        <v>48</v>
      </c>
      <c r="B17" s="32">
        <f>SUM(B4:B16)</f>
        <v>11</v>
      </c>
      <c r="C17" s="32">
        <f>SUM(C4:C16)</f>
        <v>5</v>
      </c>
      <c r="D17" s="31">
        <f>SUM(D4:D16)</f>
        <v>8</v>
      </c>
      <c r="E17" s="31">
        <f>SUM(E4:E16)</f>
        <v>4</v>
      </c>
      <c r="F17" s="33"/>
      <c r="G17" s="32">
        <f>SUM(G4:G16)</f>
        <v>0</v>
      </c>
      <c r="H17" s="32">
        <f>SUM(H4:H16)</f>
        <v>0</v>
      </c>
      <c r="I17" s="32">
        <f>SUM(I4:I16)</f>
        <v>0</v>
      </c>
      <c r="J17" s="32">
        <f>SUM(J4:J16)</f>
        <v>0</v>
      </c>
      <c r="K17" s="32">
        <f>SUM(K4:K16)</f>
        <v>0</v>
      </c>
      <c r="L17" s="32">
        <f>SUM(L4:L16)</f>
        <v>0</v>
      </c>
      <c r="M17" s="32">
        <f>SUM(M4:M16)</f>
        <v>0</v>
      </c>
      <c r="N17" s="32">
        <f>SUM(N4:N16)</f>
        <v>0</v>
      </c>
      <c r="O17" s="32">
        <f>SUM(O4:O16)</f>
        <v>0</v>
      </c>
      <c r="P17" s="32">
        <f>SUM(P4:P16)</f>
        <v>0</v>
      </c>
      <c r="Q17" s="32">
        <f>SUM(Q4:Q16)</f>
        <v>0</v>
      </c>
      <c r="R17" s="32">
        <f>SUM(R4:R16)</f>
        <v>0</v>
      </c>
      <c r="S17" s="32">
        <f>SUM(S4:S16)</f>
        <v>0</v>
      </c>
      <c r="T17" s="32">
        <f>SUM(T4:T16)</f>
        <v>15</v>
      </c>
      <c r="U17" s="32">
        <f>SUM(U4:U16)</f>
        <v>0</v>
      </c>
      <c r="V17" s="32">
        <f>SUM(V4:V16)</f>
        <v>0</v>
      </c>
      <c r="W17" s="32">
        <f>SUM(W4:W16)</f>
        <v>0</v>
      </c>
      <c r="X17" s="32">
        <f>SUM(X4:X16)</f>
        <v>0</v>
      </c>
      <c r="Y17" s="32">
        <f>SUM(Y4:Y16)</f>
        <v>0</v>
      </c>
      <c r="Z17" s="32">
        <f>SUM(Z4:Z16)</f>
        <v>0</v>
      </c>
      <c r="AA17" s="32">
        <f>SUM(AA4:AA16)</f>
        <v>0</v>
      </c>
      <c r="AB17" s="32">
        <f>SUM(AB4:AB16)</f>
        <v>0</v>
      </c>
      <c r="AC17" s="32">
        <f>SUM(AC4:AC16)</f>
        <v>0</v>
      </c>
      <c r="AD17" s="32">
        <f>SUM(AD4:AD16)</f>
        <v>0</v>
      </c>
      <c r="AE17" s="32">
        <f>SUM(AE4:AE16)</f>
        <v>0</v>
      </c>
      <c r="AF17" s="32">
        <f>SUM(AF4:AF16)</f>
        <v>0</v>
      </c>
      <c r="AG17" s="32">
        <f>SUM(AG4:AG16)</f>
        <v>0</v>
      </c>
      <c r="AH17" s="32">
        <f>SUM(AH4:AH16)</f>
        <v>0</v>
      </c>
      <c r="AI17" s="32">
        <f>SUM(AI4:AI16)</f>
        <v>0</v>
      </c>
      <c r="AJ17" s="32">
        <f>SUM(AJ4:AJ16)</f>
        <v>0</v>
      </c>
      <c r="AK17" s="32">
        <f>SUM(AK4:AK16)</f>
        <v>0</v>
      </c>
      <c r="AL17" s="32">
        <f>SUM(AL4:AL16)</f>
        <v>0</v>
      </c>
      <c r="AM17" s="32">
        <f>SUM(AM4:AM16)</f>
        <v>0</v>
      </c>
      <c r="AN17" s="32">
        <f>SUM(AN4:AN16)</f>
        <v>0</v>
      </c>
      <c r="AO17" s="32">
        <f>SUM(AO4:AO16)</f>
        <v>0</v>
      </c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5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61.00390625" style="7" customWidth="1"/>
    <col min="2" max="3" width="5.00390625" style="7" customWidth="1"/>
    <col min="4" max="5" width="8.375" style="7" customWidth="1"/>
    <col min="6" max="6" width="4.125" style="7" customWidth="1"/>
    <col min="7" max="41" width="5.875" style="7" customWidth="1"/>
    <col min="42" max="256" width="11.125" style="7" customWidth="1"/>
  </cols>
  <sheetData>
    <row r="1" spans="1:41" ht="15.75" customHeight="1">
      <c r="A1" s="8" t="s">
        <v>7</v>
      </c>
      <c r="B1" s="9" t="s">
        <v>8</v>
      </c>
      <c r="C1" s="9" t="s">
        <v>9</v>
      </c>
      <c r="D1" s="10" t="s">
        <v>10</v>
      </c>
      <c r="E1" s="10" t="s">
        <v>11</v>
      </c>
      <c r="F1" s="9" t="s">
        <v>12</v>
      </c>
      <c r="G1" s="11" t="str">
        <f>Num_modulo!$C2</f>
        <v>ANM</v>
      </c>
      <c r="H1" s="11" t="str">
        <f>Num_modulo!$C3</f>
        <v>MDL</v>
      </c>
      <c r="I1" s="11" t="str">
        <f>Num_modulo!$C5</f>
        <v>Prog I</v>
      </c>
      <c r="J1" s="11" t="str">
        <f>Num_modulo!$C6</f>
        <v>Prog II</v>
      </c>
      <c r="K1" s="11" t="str">
        <f>Num_modulo!$C7</f>
        <v>ARCH</v>
      </c>
      <c r="L1" s="11" t="str">
        <f>Num_modulo!$C8</f>
        <v>CMRO</v>
      </c>
      <c r="M1" s="11" t="str">
        <f>Num_modulo!$C9</f>
        <v>ING</v>
      </c>
      <c r="N1" s="11" t="str">
        <f>Num_modulo!$C10</f>
        <v>ALGO</v>
      </c>
      <c r="O1" s="11" t="str">
        <f>Num_modulo!$C11</f>
        <v>FIS</v>
      </c>
      <c r="P1" s="11" t="str">
        <f>Num_modulo!$C12</f>
        <v>EPS</v>
      </c>
      <c r="Q1" s="11" t="str">
        <f>Num_modulo!$C13</f>
        <v>SO</v>
      </c>
      <c r="R1" s="11" t="str">
        <f>Num_modulo!$C14</f>
        <v>BD</v>
      </c>
      <c r="S1" s="11" t="str">
        <f>Num_modulo!$C15</f>
        <v>LFT</v>
      </c>
      <c r="T1" s="11" t="str">
        <f>Num_modulo!$C16</f>
        <v>EGID</v>
      </c>
      <c r="U1" s="11" t="str">
        <f>Num_modulo!$C17</f>
        <v>Prog III</v>
      </c>
      <c r="V1" s="11" t="str">
        <f>Num_modulo!$C18</f>
        <v>SAS</v>
      </c>
      <c r="W1" s="11" t="str">
        <f>Num_modulo!$C19</f>
        <v>SisInt</v>
      </c>
      <c r="X1" s="11" t="str">
        <f>Num_modulo!$C20</f>
        <v>IUMTWEB</v>
      </c>
      <c r="Y1" s="11" t="str">
        <f>Num_modulo!$C21</f>
        <v>RetiI</v>
      </c>
      <c r="Z1" s="11" t="str">
        <f>Num_modulo!$C22</f>
        <v>SIC</v>
      </c>
      <c r="AA1" s="11" t="str">
        <f>Num_modulo!$C23</f>
        <v>LPP</v>
      </c>
      <c r="AB1" s="11" t="str">
        <f>Num_modulo!$C24</f>
        <v>stage</v>
      </c>
      <c r="AC1" s="11" t="str">
        <f>Num_modulo!$C25</f>
        <v>prova finale</v>
      </c>
      <c r="AD1" s="12">
        <f>Num_modulo!$C26</f>
        <v>0</v>
      </c>
      <c r="AE1" s="12">
        <f>Num_modulo!$C27</f>
        <v>0</v>
      </c>
      <c r="AF1" s="12">
        <f>Num_modulo!$C28</f>
        <v>0</v>
      </c>
      <c r="AG1" s="12">
        <f>Num_modulo!$C29</f>
        <v>0</v>
      </c>
      <c r="AH1" s="12">
        <f>Num_modulo!$C30</f>
        <v>0</v>
      </c>
      <c r="AI1" s="12">
        <f>Num_modulo!$C31</f>
        <v>0</v>
      </c>
      <c r="AJ1" s="12">
        <f>Num_modulo!$C32</f>
        <v>0</v>
      </c>
      <c r="AK1" s="12">
        <f>Num_modulo!$C33</f>
        <v>0</v>
      </c>
      <c r="AL1" s="12">
        <f>Num_modulo!$C34</f>
        <v>0</v>
      </c>
      <c r="AM1" s="12">
        <f>Num_modulo!$C35</f>
        <v>0</v>
      </c>
      <c r="AN1" s="12">
        <f>Num_modulo!$C36</f>
        <v>0</v>
      </c>
      <c r="AO1" s="12">
        <f>Num_modulo!$C37</f>
        <v>0</v>
      </c>
    </row>
    <row r="2" spans="1:41" ht="15.75" customHeight="1">
      <c r="A2" s="13"/>
      <c r="B2" s="14"/>
      <c r="C2" s="14"/>
      <c r="D2" s="14"/>
      <c r="E2" s="14"/>
      <c r="F2" s="15"/>
      <c r="G2" s="16">
        <v>1</v>
      </c>
      <c r="H2" s="16">
        <f>G2+1</f>
        <v>2</v>
      </c>
      <c r="I2" s="16">
        <f>H2+1</f>
        <v>3</v>
      </c>
      <c r="J2" s="16">
        <f>I2+1</f>
        <v>4</v>
      </c>
      <c r="K2" s="16">
        <f>J2+1</f>
        <v>5</v>
      </c>
      <c r="L2" s="16">
        <f>K2+1</f>
        <v>6</v>
      </c>
      <c r="M2" s="16">
        <f>L2+1</f>
        <v>7</v>
      </c>
      <c r="N2" s="16">
        <f>M2+1</f>
        <v>8</v>
      </c>
      <c r="O2" s="16">
        <f>N2+1</f>
        <v>9</v>
      </c>
      <c r="P2" s="16">
        <f>O2+1</f>
        <v>10</v>
      </c>
      <c r="Q2" s="16">
        <f>P2+1</f>
        <v>11</v>
      </c>
      <c r="R2" s="16">
        <f>Q2+1</f>
        <v>12</v>
      </c>
      <c r="S2" s="16">
        <f>R2+1</f>
        <v>13</v>
      </c>
      <c r="T2" s="16">
        <f>S2+1</f>
        <v>14</v>
      </c>
      <c r="U2" s="16">
        <f>T2+1</f>
        <v>15</v>
      </c>
      <c r="V2" s="16">
        <f>U2+1</f>
        <v>16</v>
      </c>
      <c r="W2" s="16">
        <f>V2+1</f>
        <v>17</v>
      </c>
      <c r="X2" s="16">
        <f>W2+1</f>
        <v>18</v>
      </c>
      <c r="Y2" s="16">
        <f>X2+1</f>
        <v>19</v>
      </c>
      <c r="Z2" s="16">
        <f>Y2+1</f>
        <v>20</v>
      </c>
      <c r="AA2" s="16">
        <f>Z2+1</f>
        <v>21</v>
      </c>
      <c r="AB2" s="16">
        <f>AA2+1</f>
        <v>22</v>
      </c>
      <c r="AC2" s="16">
        <f>AB2+1</f>
        <v>23</v>
      </c>
      <c r="AD2" s="16">
        <f>AC2+1</f>
        <v>24</v>
      </c>
      <c r="AE2" s="16">
        <f>AD2+1</f>
        <v>25</v>
      </c>
      <c r="AF2" s="16">
        <f>AE2+1</f>
        <v>26</v>
      </c>
      <c r="AG2" s="16">
        <f>AF2+1</f>
        <v>27</v>
      </c>
      <c r="AH2" s="16">
        <f>AG2+1</f>
        <v>28</v>
      </c>
      <c r="AI2" s="16">
        <f>AH2+1</f>
        <v>29</v>
      </c>
      <c r="AJ2" s="16">
        <f>AI2+1</f>
        <v>30</v>
      </c>
      <c r="AK2" s="16">
        <f>AJ2+1</f>
        <v>31</v>
      </c>
      <c r="AL2" s="16">
        <f>AK2+1</f>
        <v>32</v>
      </c>
      <c r="AM2" s="16">
        <f>AL2+1</f>
        <v>33</v>
      </c>
      <c r="AN2" s="16">
        <f>AM2+1</f>
        <v>34</v>
      </c>
      <c r="AO2" s="16">
        <f>AN2+1</f>
        <v>35</v>
      </c>
    </row>
    <row r="3" spans="1:41" ht="15.75" customHeight="1">
      <c r="A3" s="17" t="s">
        <v>36</v>
      </c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0"/>
    </row>
    <row r="4" spans="1:41" ht="15.75" customHeight="1">
      <c r="A4" s="21" t="s">
        <v>37</v>
      </c>
      <c r="B4" s="22">
        <v>2</v>
      </c>
      <c r="C4" s="23"/>
      <c r="D4" s="24">
        <f>IF(F4&gt;=B4,B4,F4)</f>
        <v>2</v>
      </c>
      <c r="E4" s="24">
        <f>IF(F4&gt;=C4,C4,F4)</f>
        <v>0</v>
      </c>
      <c r="F4" s="25">
        <f>SUM(G4:AO4)</f>
        <v>2.5</v>
      </c>
      <c r="G4" s="26"/>
      <c r="H4" s="26"/>
      <c r="I4" s="26"/>
      <c r="J4" s="25">
        <v>0.5</v>
      </c>
      <c r="K4" s="26"/>
      <c r="L4" s="26"/>
      <c r="M4" s="26"/>
      <c r="N4" s="25">
        <v>2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7"/>
      <c r="AI4" s="27"/>
      <c r="AJ4" s="27"/>
      <c r="AK4" s="27"/>
      <c r="AL4" s="27"/>
      <c r="AM4" s="27"/>
      <c r="AN4" s="27"/>
      <c r="AO4" s="27"/>
    </row>
    <row r="5" spans="1:41" ht="15.75" customHeight="1">
      <c r="A5" s="28" t="s">
        <v>38</v>
      </c>
      <c r="B5" s="29"/>
      <c r="C5" s="30">
        <v>2</v>
      </c>
      <c r="D5" s="31">
        <f>IF(F5&gt;=B5,B5,F5)</f>
        <v>0</v>
      </c>
      <c r="E5" s="31">
        <f>IF(F5&gt;=C5,C5,F5)</f>
        <v>2</v>
      </c>
      <c r="F5" s="32">
        <f>SUM(G5:AO5)</f>
        <v>2.5</v>
      </c>
      <c r="G5" s="33"/>
      <c r="H5" s="33"/>
      <c r="I5" s="32">
        <v>1</v>
      </c>
      <c r="J5" s="33"/>
      <c r="K5" s="33"/>
      <c r="L5" s="33"/>
      <c r="M5" s="33"/>
      <c r="N5" s="32">
        <v>1.5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28" t="s">
        <v>39</v>
      </c>
      <c r="B6" s="30">
        <v>5</v>
      </c>
      <c r="C6" s="29"/>
      <c r="D6" s="31">
        <f>IF(F6&gt;=B6,B6,F6)</f>
        <v>5</v>
      </c>
      <c r="E6" s="31">
        <f>IF(F6&gt;=C6,C6,F6)</f>
        <v>0</v>
      </c>
      <c r="F6" s="32">
        <f>SUM(G6:AO6)</f>
        <v>5</v>
      </c>
      <c r="G6" s="33"/>
      <c r="H6" s="33"/>
      <c r="I6" s="32">
        <v>2</v>
      </c>
      <c r="J6" s="33"/>
      <c r="K6" s="33"/>
      <c r="L6" s="33"/>
      <c r="M6" s="33"/>
      <c r="N6" s="32">
        <v>3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28" t="s">
        <v>40</v>
      </c>
      <c r="B7" s="29"/>
      <c r="C7" s="30">
        <v>1</v>
      </c>
      <c r="D7" s="31">
        <f>IF(F7&gt;=B7,B7,F7)</f>
        <v>0</v>
      </c>
      <c r="E7" s="31">
        <f>IF(F7&gt;=C7,C7,F7)</f>
        <v>1</v>
      </c>
      <c r="F7" s="32">
        <f>SUM(G7:AO7)</f>
        <v>2.5</v>
      </c>
      <c r="G7" s="33"/>
      <c r="H7" s="33"/>
      <c r="I7" s="33"/>
      <c r="J7" s="33"/>
      <c r="K7" s="33"/>
      <c r="L7" s="32">
        <v>2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2">
        <v>0.5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4"/>
      <c r="AI7" s="4"/>
      <c r="AJ7" s="4"/>
      <c r="AK7" s="4"/>
      <c r="AL7" s="4"/>
      <c r="AM7" s="4"/>
      <c r="AN7" s="4"/>
      <c r="AO7" s="4"/>
    </row>
    <row r="8" spans="1:41" ht="15.75" customHeight="1">
      <c r="A8" s="28" t="s">
        <v>41</v>
      </c>
      <c r="B8" s="30">
        <v>9</v>
      </c>
      <c r="C8" s="29"/>
      <c r="D8" s="31">
        <f>IF(F8&gt;=B8,B8,F8)</f>
        <v>9</v>
      </c>
      <c r="E8" s="31">
        <f>IF(F8&gt;=C8,C8,F8)</f>
        <v>0</v>
      </c>
      <c r="F8" s="32">
        <f>SUM(G8:AO8)</f>
        <v>9.5</v>
      </c>
      <c r="G8" s="33"/>
      <c r="H8" s="33"/>
      <c r="I8" s="32">
        <v>4</v>
      </c>
      <c r="J8" s="32">
        <v>0.5</v>
      </c>
      <c r="K8" s="33"/>
      <c r="L8" s="33"/>
      <c r="M8" s="33"/>
      <c r="N8" s="32">
        <v>5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4"/>
      <c r="AI8" s="4"/>
      <c r="AJ8" s="4"/>
      <c r="AK8" s="4"/>
      <c r="AL8" s="4"/>
      <c r="AM8" s="4"/>
      <c r="AN8" s="4"/>
      <c r="AO8" s="4"/>
    </row>
    <row r="9" spans="1:41" ht="15.75" customHeight="1">
      <c r="A9" s="28" t="s">
        <v>42</v>
      </c>
      <c r="B9" s="29"/>
      <c r="C9" s="30">
        <v>3</v>
      </c>
      <c r="D9" s="31">
        <f>IF(F9&gt;=B9,B9,F9)</f>
        <v>0</v>
      </c>
      <c r="E9" s="31">
        <f>IF(F9&gt;=C9,C9,F9)</f>
        <v>3</v>
      </c>
      <c r="F9" s="32">
        <f>SUM(G9:AO9)</f>
        <v>4.5</v>
      </c>
      <c r="G9" s="33"/>
      <c r="H9" s="33"/>
      <c r="I9" s="32">
        <v>0.5</v>
      </c>
      <c r="J9" s="33"/>
      <c r="K9" s="33"/>
      <c r="L9" s="33"/>
      <c r="M9" s="33"/>
      <c r="N9" s="32">
        <v>4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4"/>
      <c r="AI9" s="4"/>
      <c r="AJ9" s="4"/>
      <c r="AK9" s="4"/>
      <c r="AL9" s="4"/>
      <c r="AM9" s="4"/>
      <c r="AN9" s="4"/>
      <c r="AO9" s="4"/>
    </row>
    <row r="10" spans="1:41" ht="15.75" customHeight="1">
      <c r="A10" s="28" t="s">
        <v>43</v>
      </c>
      <c r="B10" s="30">
        <v>3</v>
      </c>
      <c r="C10" s="29"/>
      <c r="D10" s="31">
        <f>IF(F10&gt;=B10,B10,F10)</f>
        <v>3</v>
      </c>
      <c r="E10" s="31">
        <f>IF(F10&gt;=C10,C10,F10)</f>
        <v>0</v>
      </c>
      <c r="F10" s="32">
        <f>SUM(G10:AO10)</f>
        <v>3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2">
        <v>3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28" t="s">
        <v>44</v>
      </c>
      <c r="B11" s="29"/>
      <c r="C11" s="30">
        <v>3</v>
      </c>
      <c r="D11" s="31">
        <f>IF(F11&gt;=B11,B11,F11)</f>
        <v>0</v>
      </c>
      <c r="E11" s="31">
        <f>IF(F11&gt;=C11,C11,F11)</f>
        <v>3</v>
      </c>
      <c r="F11" s="32">
        <f>SUM(G11:AO11)</f>
        <v>3.5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2">
        <v>3</v>
      </c>
      <c r="T11" s="33"/>
      <c r="U11" s="33"/>
      <c r="V11" s="33"/>
      <c r="W11" s="33"/>
      <c r="X11" s="33"/>
      <c r="Y11" s="33"/>
      <c r="Z11" s="33"/>
      <c r="AA11" s="32">
        <v>0.5</v>
      </c>
      <c r="AB11" s="33"/>
      <c r="AC11" s="33"/>
      <c r="AD11" s="33"/>
      <c r="AE11" s="33"/>
      <c r="AF11" s="33"/>
      <c r="AG11" s="33"/>
      <c r="AH11" s="4"/>
      <c r="AI11" s="4"/>
      <c r="AJ11" s="4"/>
      <c r="AK11" s="4"/>
      <c r="AL11" s="4"/>
      <c r="AM11" s="4"/>
      <c r="AN11" s="4"/>
      <c r="AO11" s="4"/>
    </row>
    <row r="12" spans="1:41" ht="15.75" customHeight="1">
      <c r="A12" s="28" t="s">
        <v>45</v>
      </c>
      <c r="B12" s="29"/>
      <c r="C12" s="29"/>
      <c r="D12" s="31">
        <f>IF(F12&gt;=B12,B12,F12)</f>
        <v>0</v>
      </c>
      <c r="E12" s="31">
        <f>IF(F12&gt;=C12,C12,F12)</f>
        <v>0</v>
      </c>
      <c r="F12" s="32">
        <f>SUM(G12:AO12)</f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4"/>
      <c r="AI12" s="4"/>
      <c r="AJ12" s="4"/>
      <c r="AK12" s="4"/>
      <c r="AL12" s="4"/>
      <c r="AM12" s="4"/>
      <c r="AN12" s="4"/>
      <c r="AO12" s="4"/>
    </row>
    <row r="13" spans="1:41" ht="15.75" customHeight="1">
      <c r="A13" s="28" t="s">
        <v>46</v>
      </c>
      <c r="B13" s="29"/>
      <c r="C13" s="29"/>
      <c r="D13" s="31">
        <f>IF(F13&gt;=B13,B13,F13)</f>
        <v>0</v>
      </c>
      <c r="E13" s="31">
        <f>IF(F13&gt;=C13,C13,F13)</f>
        <v>0</v>
      </c>
      <c r="F13" s="32">
        <f>SUM(G13:AO13)</f>
        <v>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4"/>
      <c r="AI13" s="4"/>
      <c r="AJ13" s="4"/>
      <c r="AK13" s="4"/>
      <c r="AL13" s="4"/>
      <c r="AM13" s="4"/>
      <c r="AN13" s="4"/>
      <c r="AO13" s="4"/>
    </row>
    <row r="14" spans="1:41" ht="15.75" customHeight="1">
      <c r="A14" s="28" t="s">
        <v>47</v>
      </c>
      <c r="B14" s="29"/>
      <c r="C14" s="29"/>
      <c r="D14" s="31">
        <f>IF(F14&gt;=B14,B14,F14)</f>
        <v>0</v>
      </c>
      <c r="E14" s="31">
        <f>IF(F14&gt;=C14,C14,F14)</f>
        <v>0</v>
      </c>
      <c r="F14" s="32">
        <f>SUM(G14:AO14)</f>
        <v>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4"/>
      <c r="AI14" s="4"/>
      <c r="AJ14" s="4"/>
      <c r="AK14" s="4"/>
      <c r="AL14" s="4"/>
      <c r="AM14" s="4"/>
      <c r="AN14" s="4"/>
      <c r="AO14" s="4"/>
    </row>
    <row r="15" spans="1:41" ht="15.75" customHeight="1">
      <c r="A15" s="28" t="s">
        <v>48</v>
      </c>
      <c r="B15" s="32">
        <f>SUM(B4:B14)</f>
        <v>19</v>
      </c>
      <c r="C15" s="32">
        <f>SUM(C4:C14)</f>
        <v>9</v>
      </c>
      <c r="D15" s="31">
        <f>SUM(D4:D14)</f>
        <v>19</v>
      </c>
      <c r="E15" s="31">
        <f>SUM(E4:E14)</f>
        <v>9</v>
      </c>
      <c r="F15" s="33"/>
      <c r="G15" s="32">
        <f>SUM(G4:G14)</f>
        <v>0</v>
      </c>
      <c r="H15" s="32">
        <f>SUM(H4:H14)</f>
        <v>0</v>
      </c>
      <c r="I15" s="32">
        <f>SUM(I4:I14)</f>
        <v>7.5</v>
      </c>
      <c r="J15" s="32">
        <f>SUM(J4:J14)</f>
        <v>1</v>
      </c>
      <c r="K15" s="32">
        <f>SUM(K4:K14)</f>
        <v>0</v>
      </c>
      <c r="L15" s="32">
        <f>SUM(L4:L14)</f>
        <v>2</v>
      </c>
      <c r="M15" s="32">
        <f>SUM(M4:M14)</f>
        <v>0</v>
      </c>
      <c r="N15" s="32">
        <f>SUM(N4:N14)</f>
        <v>15.5</v>
      </c>
      <c r="O15" s="32">
        <f>SUM(O4:O14)</f>
        <v>0</v>
      </c>
      <c r="P15" s="32">
        <f>SUM(P4:P14)</f>
        <v>0</v>
      </c>
      <c r="Q15" s="32">
        <f>SUM(Q4:Q14)</f>
        <v>0</v>
      </c>
      <c r="R15" s="32">
        <f>SUM(R4:R14)</f>
        <v>0</v>
      </c>
      <c r="S15" s="32">
        <f>SUM(S4:S14)</f>
        <v>6</v>
      </c>
      <c r="T15" s="32">
        <f>SUM(T4:T14)</f>
        <v>0</v>
      </c>
      <c r="U15" s="32">
        <f>SUM(U4:U14)</f>
        <v>0</v>
      </c>
      <c r="V15" s="32">
        <f>SUM(V4:V14)</f>
        <v>0</v>
      </c>
      <c r="W15" s="32">
        <f>SUM(W4:W14)</f>
        <v>0.5</v>
      </c>
      <c r="X15" s="32">
        <f>SUM(X4:X14)</f>
        <v>0</v>
      </c>
      <c r="Y15" s="32">
        <f>SUM(Y4:Y14)</f>
        <v>0</v>
      </c>
      <c r="Z15" s="32">
        <f>SUM(Z4:Z14)</f>
        <v>0</v>
      </c>
      <c r="AA15" s="32">
        <f>SUM(AA4:AA14)</f>
        <v>0.5</v>
      </c>
      <c r="AB15" s="32">
        <f>SUM(AB4:AB14)</f>
        <v>0</v>
      </c>
      <c r="AC15" s="32">
        <f>SUM(AC4:AC14)</f>
        <v>0</v>
      </c>
      <c r="AD15" s="32">
        <f>SUM(AD4:AD14)</f>
        <v>0</v>
      </c>
      <c r="AE15" s="32">
        <f>SUM(AE4:AE14)</f>
        <v>0</v>
      </c>
      <c r="AF15" s="32">
        <f>SUM(AF4:AF14)</f>
        <v>0</v>
      </c>
      <c r="AG15" s="32">
        <f>SUM(AG4:AG14)</f>
        <v>0</v>
      </c>
      <c r="AH15" s="32">
        <f>SUM(AH4:AH14)</f>
        <v>0</v>
      </c>
      <c r="AI15" s="32">
        <f>SUM(AI4:AI14)</f>
        <v>0</v>
      </c>
      <c r="AJ15" s="32">
        <f>SUM(AJ4:AJ14)</f>
        <v>0</v>
      </c>
      <c r="AK15" s="32">
        <f>SUM(AK4:AK14)</f>
        <v>0</v>
      </c>
      <c r="AL15" s="32">
        <f>SUM(AL4:AL14)</f>
        <v>0</v>
      </c>
      <c r="AM15" s="32">
        <f>SUM(AM4:AM14)</f>
        <v>0</v>
      </c>
      <c r="AN15" s="32">
        <f>SUM(AN4:AN14)</f>
        <v>0</v>
      </c>
      <c r="AO15" s="32">
        <f>SUM(AO4:AO14)</f>
        <v>0</v>
      </c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9.625" style="58" customWidth="1"/>
    <col min="2" max="3" width="6.625" style="58" customWidth="1"/>
    <col min="4" max="5" width="10.375" style="58" customWidth="1"/>
    <col min="6" max="6" width="10.875" style="58" customWidth="1"/>
    <col min="7" max="7" width="50.50390625" style="58" customWidth="1"/>
    <col min="8" max="8" width="10.875" style="58" customWidth="1"/>
    <col min="9" max="9" width="15.50390625" style="58" customWidth="1"/>
    <col min="10" max="10" width="5.875" style="58" customWidth="1"/>
    <col min="11" max="256" width="11.125" style="58" customWidth="1"/>
  </cols>
  <sheetData>
    <row r="1" spans="1:10" ht="15.75" customHeight="1">
      <c r="A1" s="59" t="s">
        <v>241</v>
      </c>
      <c r="B1" s="59" t="s">
        <v>242</v>
      </c>
      <c r="C1" s="59" t="s">
        <v>243</v>
      </c>
      <c r="D1" s="60" t="s">
        <v>244</v>
      </c>
      <c r="E1" s="60" t="s">
        <v>245</v>
      </c>
      <c r="F1" s="61"/>
      <c r="G1" s="62" t="s">
        <v>246</v>
      </c>
      <c r="H1" s="62" t="s">
        <v>247</v>
      </c>
      <c r="I1" s="63"/>
      <c r="J1" s="4"/>
    </row>
    <row r="2" spans="1:10" ht="15.75" customHeight="1">
      <c r="A2" s="64">
        <f>B2+C2</f>
        <v>308</v>
      </c>
      <c r="B2" s="64">
        <f>SUM('AL'!B15,'AR'!B12,'CN'!B10,'DS'!B13,'GV'!B11,HCI!B14,IAS!B17,'IM'!B17,'IS'!B16,NC!B12,OS!B16,PBD!B9,PD!B16,PL!B24,SDF!B8,SE!B17,SF!B14,SP!B17)</f>
        <v>165</v>
      </c>
      <c r="C2" s="64">
        <f>SUM('AL'!C15,'AR'!C12,'CN'!C10,'DS'!C13,'GV'!C11,HCI!C14,IAS!C17,'IM'!C17,'IS'!C16,NC!C12,OS!C16,PBD!C9,PD!C16,PL!C24,SDF!C8,SE!C17,SF!C14,SP!C17)</f>
        <v>143</v>
      </c>
      <c r="D2" s="65">
        <f>SUM('AL'!D15,'AR'!D12,'CN'!D10,'DS'!D13,'GV'!D11,HCI!D14,IAS!D17,'IM'!D17,'IS'!D16,NC!D12,OS!D16,PBD!D9,PD!D16,PL!D24,SDF!D8,SE!D17,SF!D14,SP!D17)</f>
        <v>146</v>
      </c>
      <c r="E2" s="65">
        <f>SUM('AL'!E15,'AR'!E12,'CN'!E10,'DS'!E13,'GV'!E11,HCI!E14,IAS!E17,'IM'!E17,'IS'!E16,NC!E12,OS!E16,PBD!E9,PD!E16,PL!E24,SDF!E8,SE!E17,SF!E14,SP!E17)</f>
        <v>114.5</v>
      </c>
      <c r="F2" s="61"/>
      <c r="G2" s="66" t="s">
        <v>248</v>
      </c>
      <c r="H2" s="67">
        <f>D2/B2</f>
        <v>0.8848484848484849</v>
      </c>
      <c r="I2" s="68" t="str">
        <f>IF(H2&gt;85%,"OK","no")</f>
        <v>OK</v>
      </c>
      <c r="J2" s="4"/>
    </row>
    <row r="3" spans="1:10" ht="15.75" customHeight="1">
      <c r="A3" s="69"/>
      <c r="B3" s="69"/>
      <c r="C3" s="69"/>
      <c r="D3" s="69"/>
      <c r="E3" s="69"/>
      <c r="F3" s="70"/>
      <c r="G3" s="66" t="s">
        <v>250</v>
      </c>
      <c r="H3" s="67">
        <f>E2/C2</f>
        <v>0.8006993006993007</v>
      </c>
      <c r="I3" s="68" t="str">
        <f>IF(H3&gt;75%,"OK","no")</f>
        <v>OK</v>
      </c>
      <c r="J3" s="4"/>
    </row>
    <row r="4" spans="1:10" ht="15.75" customHeight="1">
      <c r="A4" s="4"/>
      <c r="B4" s="4"/>
      <c r="C4" s="4"/>
      <c r="D4" s="4"/>
      <c r="E4" s="4"/>
      <c r="F4" s="71"/>
      <c r="G4" s="72"/>
      <c r="H4" s="72"/>
      <c r="I4" s="29"/>
      <c r="J4" s="4"/>
    </row>
    <row r="5" spans="1:10" ht="15.75" customHeight="1">
      <c r="A5" s="4"/>
      <c r="B5" s="4"/>
      <c r="C5" s="4"/>
      <c r="D5" s="4"/>
      <c r="E5" s="4"/>
      <c r="F5" s="73"/>
      <c r="G5" s="74" t="s">
        <v>251</v>
      </c>
      <c r="H5" s="75">
        <f>SUM(Num_modulo!D2:D37)</f>
        <v>180</v>
      </c>
      <c r="I5" s="63"/>
      <c r="J5" s="4"/>
    </row>
    <row r="6" spans="1:10" ht="15.75" customHeight="1">
      <c r="A6" s="4"/>
      <c r="B6" s="4"/>
      <c r="C6" s="4"/>
      <c r="D6" s="4"/>
      <c r="E6" s="4"/>
      <c r="F6" s="4"/>
      <c r="G6" s="72"/>
      <c r="H6" s="76"/>
      <c r="I6" s="29"/>
      <c r="J6" s="4"/>
    </row>
    <row r="7" spans="1:10" ht="15.75" customHeight="1">
      <c r="A7" s="4"/>
      <c r="B7" s="4"/>
      <c r="C7" s="4"/>
      <c r="D7" s="4"/>
      <c r="E7" s="4"/>
      <c r="F7" s="73"/>
      <c r="G7" s="74" t="s">
        <v>252</v>
      </c>
      <c r="H7" s="75">
        <f>SUMIF(Num_modulo!F2:F37,"INF/01",Num_modulo!D2:D37)+SUMIF(Num_modulo!F2:F37,"ING-INF/05",Num_modulo!D2:D37)</f>
        <v>117</v>
      </c>
      <c r="I7" s="63"/>
      <c r="J7" s="4"/>
    </row>
    <row r="8" spans="1:10" ht="15.75" customHeight="1">
      <c r="A8" s="4"/>
      <c r="B8" s="4"/>
      <c r="C8" s="4"/>
      <c r="D8" s="4"/>
      <c r="E8" s="4"/>
      <c r="F8" s="4"/>
      <c r="G8" s="72"/>
      <c r="H8" s="76"/>
      <c r="I8" s="29"/>
      <c r="J8" s="4"/>
    </row>
    <row r="9" spans="1:10" ht="15.75" customHeight="1">
      <c r="A9" s="4"/>
      <c r="B9" s="4"/>
      <c r="C9" s="4"/>
      <c r="D9" s="4"/>
      <c r="E9" s="4"/>
      <c r="F9" s="73"/>
      <c r="G9" s="74" t="s">
        <v>253</v>
      </c>
      <c r="H9" s="75">
        <f>SUMIF(Num_modulo!F2:F37,"MAT/05",Num_modulo!D2:D37)</f>
        <v>9</v>
      </c>
      <c r="I9" s="63"/>
      <c r="J9" s="4"/>
    </row>
    <row r="10" spans="1:10" ht="15.75" customHeight="1">
      <c r="A10" s="4"/>
      <c r="B10" s="4"/>
      <c r="C10" s="4"/>
      <c r="D10" s="4"/>
      <c r="E10" s="4"/>
      <c r="F10" s="73"/>
      <c r="G10" s="74" t="s">
        <v>254</v>
      </c>
      <c r="H10" s="75">
        <f>SUMIF(Num_modulo!F2:F37,"MAT/02",Num_modulo!D2:D37)+SUMIF(Num_modulo!F2:F37,"MAT/03",Num_modulo!D2:D37)</f>
        <v>6</v>
      </c>
      <c r="I10" s="63"/>
      <c r="J10" s="4"/>
    </row>
    <row r="11" spans="1:10" ht="15.75" customHeight="1">
      <c r="A11" s="4"/>
      <c r="B11" s="4"/>
      <c r="C11" s="4"/>
      <c r="D11" s="4"/>
      <c r="E11" s="4"/>
      <c r="F11" s="73"/>
      <c r="G11" s="77" t="s">
        <v>255</v>
      </c>
      <c r="H11" s="78">
        <f>SUMIF(Num_modulo!F2:F37,"MAT/01",Num_modulo!D2:D37)+SUMIF(Num_modulo!F2:F37,"MAT/06",Num_modulo!D2:D37)+SUMIF(Num_modulo!F2:F37,"MAT/08",Num_modulo!D2:D37)+SUMIF(Num_modulo!F2:F37,"MAT/09",Num_modulo!D2:D37)</f>
        <v>18</v>
      </c>
      <c r="I11" s="63"/>
      <c r="J11" s="4"/>
    </row>
    <row r="12" spans="1:10" ht="15.75" customHeight="1">
      <c r="A12" s="4"/>
      <c r="B12" s="4"/>
      <c r="C12" s="4"/>
      <c r="D12" s="4"/>
      <c r="E12" s="4"/>
      <c r="F12" s="79"/>
      <c r="G12" s="80" t="s">
        <v>256</v>
      </c>
      <c r="H12" s="81">
        <f>IF(H9&gt;=6,IF(H10&gt;=6,IF(H11&gt;=6,H9+H10+H11,"ND"),"ND"),"ND")</f>
        <v>33</v>
      </c>
      <c r="I12" s="82"/>
      <c r="J12" s="4"/>
    </row>
  </sheetData>
  <conditionalFormatting sqref="I2:I3">
    <cfRule type="cellIs" priority="1" dxfId="0" operator="equal" stopIfTrue="1">
      <formula>"OK"</formula>
    </cfRule>
    <cfRule type="cellIs" priority="2" dxfId="1" operator="equal" stopIfTrue="1">
      <formula>"no"</formula>
    </cfRule>
  </conditionalFormatting>
  <conditionalFormatting sqref="H5">
    <cfRule type="cellIs" priority="3" dxfId="2" operator="lessThan" stopIfTrue="1">
      <formula>180</formula>
    </cfRule>
    <cfRule type="cellIs" priority="4" dxfId="3" operator="greaterThanOrEqual" stopIfTrue="1">
      <formula>180</formula>
    </cfRule>
  </conditionalFormatting>
  <conditionalFormatting sqref="H7">
    <cfRule type="cellIs" priority="5" dxfId="2" operator="lessThan" stopIfTrue="1">
      <formula>78</formula>
    </cfRule>
    <cfRule type="cellIs" priority="6" dxfId="3" operator="greaterThanOrEqual" stopIfTrue="1">
      <formula>78</formula>
    </cfRule>
  </conditionalFormatting>
  <conditionalFormatting sqref="H9:H11">
    <cfRule type="cellIs" priority="7" dxfId="2" operator="lessThan" stopIfTrue="1">
      <formula>6</formula>
    </cfRule>
    <cfRule type="cellIs" priority="8" dxfId="3" operator="greaterThanOrEqual" stopIfTrue="1">
      <formula>6</formula>
    </cfRule>
  </conditionalFormatting>
  <conditionalFormatting sqref="H12">
    <cfRule type="cellIs" priority="9" dxfId="2" operator="lessThan" stopIfTrue="1">
      <formula>24</formula>
    </cfRule>
    <cfRule type="cellIs" priority="10" dxfId="3" operator="greaterThanOrEqual" stopIfTrue="1">
      <formula>24</formula>
    </cfRule>
  </conditionalFormatting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J9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42.50390625" style="83" customWidth="1"/>
    <col min="2" max="36" width="10.875" style="83" customWidth="1"/>
    <col min="37" max="256" width="11.125" style="83" customWidth="1"/>
  </cols>
  <sheetData>
    <row r="1" spans="1:36" ht="15.75" customHeight="1">
      <c r="A1" s="84" t="s">
        <v>246</v>
      </c>
      <c r="B1" s="11" t="str">
        <f>Num_modulo!$C2</f>
        <v>ANM</v>
      </c>
      <c r="C1" s="11" t="str">
        <f>Num_modulo!$C3</f>
        <v>MDL</v>
      </c>
      <c r="D1" s="11" t="str">
        <f>Num_modulo!$C5</f>
        <v>Prog I</v>
      </c>
      <c r="E1" s="11" t="str">
        <f>Num_modulo!$C6</f>
        <v>Prog II</v>
      </c>
      <c r="F1" s="11" t="str">
        <f>Num_modulo!$C7</f>
        <v>ARCH</v>
      </c>
      <c r="G1" s="11" t="str">
        <f>Num_modulo!$C8</f>
        <v>CMRO</v>
      </c>
      <c r="H1" s="11" t="str">
        <f>Num_modulo!$C9</f>
        <v>ING</v>
      </c>
      <c r="I1" s="11" t="str">
        <f>Num_modulo!$C10</f>
        <v>ALGO</v>
      </c>
      <c r="J1" s="11" t="str">
        <f>Num_modulo!$C11</f>
        <v>FIS</v>
      </c>
      <c r="K1" s="11" t="str">
        <f>Num_modulo!$C12</f>
        <v>EPS</v>
      </c>
      <c r="L1" s="11" t="str">
        <f>Num_modulo!$C13</f>
        <v>SO</v>
      </c>
      <c r="M1" s="11" t="str">
        <f>Num_modulo!$C14</f>
        <v>BD</v>
      </c>
      <c r="N1" s="11" t="str">
        <f>Num_modulo!$C15</f>
        <v>LFT</v>
      </c>
      <c r="O1" s="11" t="str">
        <f>Num_modulo!$C16</f>
        <v>EGID</v>
      </c>
      <c r="P1" s="11" t="str">
        <f>Num_modulo!$C17</f>
        <v>Prog III</v>
      </c>
      <c r="Q1" s="11" t="str">
        <f>Num_modulo!$C18</f>
        <v>SAS</v>
      </c>
      <c r="R1" s="11" t="str">
        <f>Num_modulo!$C19</f>
        <v>SisInt</v>
      </c>
      <c r="S1" s="11" t="str">
        <f>Num_modulo!$C20</f>
        <v>IUMTWEB</v>
      </c>
      <c r="T1" s="11" t="str">
        <f>Num_modulo!$C21</f>
        <v>RetiI</v>
      </c>
      <c r="U1" s="11" t="str">
        <f>Num_modulo!$C22</f>
        <v>SIC</v>
      </c>
      <c r="V1" s="11" t="str">
        <f>Num_modulo!$C23</f>
        <v>LPP</v>
      </c>
      <c r="W1" s="11" t="str">
        <f>Num_modulo!$C24</f>
        <v>stage</v>
      </c>
      <c r="X1" s="11" t="str">
        <f>Num_modulo!$C25</f>
        <v>prova finale</v>
      </c>
      <c r="Y1" s="12">
        <f>Num_modulo!$C26</f>
        <v>0</v>
      </c>
      <c r="Z1" s="12">
        <f>Num_modulo!$C27</f>
        <v>0</v>
      </c>
      <c r="AA1" s="12">
        <f>Num_modulo!$C28</f>
        <v>0</v>
      </c>
      <c r="AB1" s="12">
        <f>Num_modulo!$C29</f>
        <v>0</v>
      </c>
      <c r="AC1" s="12">
        <f>Num_modulo!$C30</f>
        <v>0</v>
      </c>
      <c r="AD1" s="12">
        <f>Num_modulo!$C31</f>
        <v>0</v>
      </c>
      <c r="AE1" s="12">
        <f>Num_modulo!$C32</f>
        <v>0</v>
      </c>
      <c r="AF1" s="12">
        <f>Num_modulo!$C33</f>
        <v>0</v>
      </c>
      <c r="AG1" s="12">
        <f>Num_modulo!$C34</f>
        <v>0</v>
      </c>
      <c r="AH1" s="12">
        <f>Num_modulo!$C35</f>
        <v>0</v>
      </c>
      <c r="AI1" s="12">
        <f>Num_modulo!$C36</f>
        <v>0</v>
      </c>
      <c r="AJ1" s="12">
        <f>Num_modulo!$C37</f>
        <v>0</v>
      </c>
    </row>
    <row r="2" spans="1:36" ht="15.75" customHeight="1">
      <c r="A2" s="85" t="s">
        <v>257</v>
      </c>
      <c r="B2" s="86">
        <f>SUM('AL'!G15,'AR'!G12,'CN'!G10,'DS'!G13,'GV'!G11,HCI!G14,IAS!G17,'IM'!G17,'IS'!G16,NC!G12,OS!G16,PBD!G9,PD!G16,PL!G24,SDF!G8,SE!G17,SF!G14,SP!G17)</f>
        <v>0</v>
      </c>
      <c r="C2" s="12">
        <f>SUM('AL'!H15,'AR'!H12,'CN'!H10,'DS'!H13,'GV'!H11,HCI!H14,IAS!H17,'IM'!H17,'IS'!H16,NC!H12,OS!H16,PBD!H9,PD!H16,PL!H24,SDF!H8,SE!H17,SF!H14,SP!H17)</f>
        <v>24</v>
      </c>
      <c r="D2" s="12">
        <f>SUM('AL'!I15,'AR'!I12,'CN'!I10,'DS'!I13,'GV'!I11,HCI!I14,IAS!I17,'IM'!I17,'IS'!I16,NC!I12,OS!I16,PBD!I9,PD!I16,PL!I24,SDF!I8,SE!I17,SF!I14,SP!I17)</f>
        <v>34</v>
      </c>
      <c r="E2" s="12">
        <f>SUM('AL'!J15,'AR'!J12,'CN'!J10,'DS'!J13,'GV'!J11,HCI!J14,IAS!J17,'IM'!J17,'IS'!J16,NC!J12,OS!J16,PBD!J9,PD!J16,PL!J24,SDF!J8,SE!J17,SF!J14,SP!J17)</f>
        <v>23</v>
      </c>
      <c r="F2" s="12">
        <f>SUM('AL'!K15,'AR'!K12,'CN'!K10,'DS'!K13,'GV'!K11,HCI!K14,IAS!K17,'IM'!K17,'IS'!K16,NC!K12,OS!K16,PBD!K9,PD!K16,PL!K24,SDF!K8,SE!K17,SF!K14,SP!K17)</f>
        <v>24</v>
      </c>
      <c r="G2" s="12">
        <f>SUM('AL'!L15,'AR'!L12,'CN'!L10,'DS'!L13,'GV'!L11,HCI!L14,IAS!L17,'IM'!L17,'IS'!L16,NC!L12,OS!L16,PBD!L9,PD!L16,PL!L24,SDF!L8,SE!L17,SF!L14,SP!L17)</f>
        <v>2</v>
      </c>
      <c r="H2" s="12">
        <f>SUM('AL'!M15,'AR'!M12,'CN'!M10,'DS'!M13,'GV'!M11,HCI!M14,IAS!M17,'IM'!M17,'IS'!M16,NC!M12,OS!M16,PBD!M9,PD!M16,PL!M24,SDF!M8,SE!M17,SF!M14,SP!M17)</f>
        <v>0</v>
      </c>
      <c r="I2" s="12">
        <f>SUM('AL'!N15,'AR'!N12,'CN'!N10,'DS'!N13,'GV'!N11,HCI!N14,IAS!N17,'IM'!N17,'IS'!N16,NC!N12,OS!N16,PBD!N9,PD!N16,PL!N24,SDF!N8,SE!N17,SF!N14,SP!N17)</f>
        <v>32.5</v>
      </c>
      <c r="J2" s="12">
        <f>SUM('AL'!O15,'AR'!O12,'CN'!O10,'DS'!O13,'GV'!O11,HCI!O14,IAS!O17,'IM'!O17,'IS'!O16,NC!O12,OS!O16,PBD!O9,PD!O16,PL!O24,SDF!O8,SE!O17,SF!O14,SP!O17)</f>
        <v>0</v>
      </c>
      <c r="K2" s="12">
        <f>SUM('AL'!P15,'AR'!P12,'CN'!P10,'DS'!P13,'GV'!P11,HCI!P14,IAS!P17,'IM'!P17,'IS'!P16,NC!P12,OS!P16,PBD!P9,PD!P16,PL!P24,SDF!P8,SE!P17,SF!P14,SP!P17)</f>
        <v>9</v>
      </c>
      <c r="L2" s="12">
        <f>SUM('AL'!Q15,'AR'!Q12,'CN'!Q10,'DS'!Q13,'GV'!Q11,HCI!Q14,IAS!Q17,'IM'!Q17,'IS'!Q16,NC!Q12,OS!Q16,PBD!Q9,PD!Q16,PL!Q24,SDF!Q8,SE!Q17,SF!Q14,SP!Q17)</f>
        <v>30</v>
      </c>
      <c r="M2" s="12">
        <f>SUM('AL'!R15,'AR'!R12,'CN'!R10,'DS'!R13,'GV'!R11,HCI!R14,IAS!R17,'IM'!R17,'IS'!R16,NC!R12,OS!R16,PBD!R9,PD!R16,PL!R24,SDF!R8,SE!R17,SF!R14,SP!R17)</f>
        <v>12.5</v>
      </c>
      <c r="N2" s="12">
        <f>SUM('AL'!S15,'AR'!S12,'CN'!S10,'DS'!S13,'GV'!S11,HCI!S14,IAS!S17,'IM'!S17,'IS'!S16,NC!S12,OS!S16,PBD!S9,PD!S16,PL!S24,SDF!S8,SE!S17,SF!S14,SP!S17)</f>
        <v>10</v>
      </c>
      <c r="O2" s="12">
        <f>SUM('AL'!T15,'AR'!T12,'CN'!T10,'DS'!T13,'GV'!T11,HCI!T14,IAS!T17,'IM'!T17,'IS'!T16,NC!T12,OS!T16,PBD!T9,PD!T16,PL!T24,SDF!T8,SE!T17,SF!T14,SP!T17)</f>
        <v>15</v>
      </c>
      <c r="P2" s="12">
        <f>SUM('AL'!U15,'AR'!U12,'CN'!U10,'DS'!U13,'GV'!U11,HCI!U14,IAS!U17,'IM'!U17,'IS'!U16,NC!U12,OS!U16,PBD!U9,PD!U16,PL!U24,SDF!U8,SE!U17,SF!U14,SP!U17)</f>
        <v>13.5</v>
      </c>
      <c r="Q2" s="12">
        <f>SUM('AL'!V15,'AR'!V12,'CN'!V10,'DS'!V13,'GV'!V11,HCI!V14,IAS!V17,'IM'!V17,'IS'!V16,NC!V12,OS!V16,PBD!V9,PD!V16,PL!V24,SDF!V8,SE!V17,SF!V14,SP!V17)</f>
        <v>36</v>
      </c>
      <c r="R2" s="12">
        <f>SUM('AL'!W15,'AR'!W12,'CN'!W10,'DS'!W13,'GV'!W11,HCI!W14,IAS!W17,'IM'!W17,'IS'!W16,NC!W12,OS!W16,PBD!W9,PD!W16,PL!W24,SDF!W8,SE!W17,SF!W14,SP!W17)</f>
        <v>21</v>
      </c>
      <c r="S2" s="12">
        <f>SUM('AL'!X15,'AR'!X12,'CN'!X10,'DS'!X13,'GV'!X11,HCI!X14,IAS!X17,'IM'!X17,'IS'!X16,NC!X12,OS!X16,PBD!X9,PD!X16,PL!X24,SDF!X8,SE!X17,SF!X14,SP!X17)</f>
        <v>21</v>
      </c>
      <c r="T2" s="12">
        <f>SUM('AL'!Y15,'AR'!Y12,'CN'!Y10,'DS'!Y13,'GV'!Y11,HCI!Y14,IAS!Y17,'IM'!Y17,'IS'!Y16,NC!Y12,OS!Y16,PBD!Y9,PD!Y16,PL!Y24,SDF!Y8,SE!Y17,SF!Y14,SP!Y17)</f>
        <v>17.5</v>
      </c>
      <c r="U2" s="12">
        <f>SUM('AL'!Z15,'AR'!Z12,'CN'!Z10,'DS'!Z13,'GV'!Z11,HCI!Z14,IAS!Z17,'IM'!Z17,'IS'!Z16,NC!Z12,OS!Z16,PBD!Z9,PD!Z16,PL!Z24,SDF!Z8,SE!Z17,SF!Z14,SP!Z17)</f>
        <v>10.5</v>
      </c>
      <c r="V2" s="12">
        <f>SUM('AL'!AA15,'AR'!AA12,'CN'!AA10,'DS'!AA13,'GV'!AA11,HCI!AA14,IAS!AA17,'IM'!AA17,'IS'!AA16,NC!AA12,OS!AA16,PBD!AA9,PD!AA16,PL!AA24,SDF!AA8,SE!AA17,SF!AA14,SP!AA17)</f>
        <v>7.5</v>
      </c>
      <c r="W2" s="12">
        <f>SUM('AL'!AB15,'AR'!AB12,'CN'!AB10,'DS'!AB13,'GV'!AB11,HCI!AB14,IAS!AB17,'IM'!AB17,'IS'!AB16,NC!AB12,OS!AB16,PBD!AB9,PD!AB16,PL!AB24,SDF!AB8,SE!AB17,SF!AB14,SP!AB17)</f>
        <v>0</v>
      </c>
      <c r="X2" s="12">
        <f>SUM('AL'!AC15,'AR'!AC12,'CN'!AC10,'DS'!AC13,'GV'!AC11,HCI!AC14,IAS!AC17,'IM'!AC17,'IS'!AC16,NC!AC12,OS!AC16,PBD!AC9,PD!AC16,PL!AC24,SDF!AC8,SE!AC17,SF!AC14,SP!AC17)</f>
        <v>0</v>
      </c>
      <c r="Y2" s="12">
        <f>SUM('AL'!AD15,'AR'!AD12,'CN'!AD10,'DS'!AD13,'GV'!AD11,HCI!AD14,IAS!AD17,'IM'!AD17,'IS'!AD16,NC!AD12,OS!AD16,PBD!AD9,PD!AD16,PL!AD24,SDF!AD8,SE!AD17,SF!AD14,SP!AD17)</f>
        <v>0</v>
      </c>
      <c r="Z2" s="12">
        <f>SUM('AL'!AE15,'AR'!AE12,'CN'!AE10,'DS'!AE13,'GV'!AE11,HCI!AE14,IAS!AE17,'IM'!AE17,'IS'!AE16,NC!AE12,OS!AE16,PBD!AE9,PD!AE16,PL!AE24,SDF!AE8,SE!AE17,SF!AE14,SP!AE17)</f>
        <v>0</v>
      </c>
      <c r="AA2" s="12">
        <f>SUM('AL'!AF15,'AR'!AF12,'CN'!AF10,'DS'!AF13,'GV'!AF11,HCI!AF14,IAS!AF17,'IM'!AF17,'IS'!AF16,NC!AF12,OS!AF16,PBD!AF9,PD!AF16,PL!AF24,SDF!AF8,SE!AF17,SF!AF14,SP!AF17)</f>
        <v>0</v>
      </c>
      <c r="AB2" s="12">
        <f>SUM('AL'!AG15,'AR'!AG12,'CN'!AG10,'DS'!AG13,'GV'!AG11,HCI!AG14,IAS!AG17,'IM'!AG17,'IS'!AG16,NC!AG12,OS!AG16,PBD!AG9,PD!AG16,PL!AG24,SDF!AG8,SE!AG17,SF!AG14,SP!AG17)</f>
        <v>0</v>
      </c>
      <c r="AC2" s="12">
        <f>SUM('AL'!AH15,'AR'!AH12,'CN'!AH10,'DS'!AH13,'GV'!AH11,HCI!AH14,IAS!AH17,'IM'!AH17,'IS'!AH16,NC!AH12,OS!AH16,PBD!AH9,PD!AH16,PL!AH24,SDF!AH8,SE!AH17,SF!AH14,SP!AH17)</f>
        <v>0</v>
      </c>
      <c r="AD2" s="12">
        <f>SUM('AL'!AI15,'AR'!AI12,'CN'!AI10,'DS'!AI13,'GV'!AI11,HCI!AI14,IAS!AI17,'IM'!AI17,'IS'!AI16,NC!AI12,OS!AI16,PBD!AI9,PD!AI16,PL!AI24,SDF!AI8,SE!AI17,SF!AI14,SP!AI17)</f>
        <v>0</v>
      </c>
      <c r="AE2" s="12">
        <f>SUM('AL'!AJ15,'AR'!AJ12,'CN'!AJ10,'DS'!AJ13,'GV'!AJ11,HCI!AJ14,IAS!AJ17,'IM'!AJ17,'IS'!AJ16,NC!AJ12,OS!AJ16,PBD!AJ9,PD!AJ16,PL!AJ24,SDF!AJ8,SE!AJ17,SF!AJ14,SP!AJ17)</f>
        <v>0</v>
      </c>
      <c r="AF2" s="12">
        <f>SUM('AL'!AK15,'AR'!AK12,'CN'!AK10,'DS'!AK13,'GV'!AK11,HCI!AK14,IAS!AK17,'IM'!AK17,'IS'!AK16,NC!AK12,OS!AK16,PBD!AK9,PD!AK16,PL!AK24,SDF!AK8,SE!AK17,SF!AK14,SP!AK17)</f>
        <v>0</v>
      </c>
      <c r="AG2" s="12">
        <f>SUM('AL'!AL15,'AR'!AL12,'CN'!AL10,'DS'!AL13,'GV'!AL11,HCI!AL14,IAS!AL17,'IM'!AL17,'IS'!AL16,NC!AL12,OS!AL16,PBD!AL9,PD!AL16,PL!AL24,SDF!AL8,SE!AL17,SF!AL14,SP!AL17)</f>
        <v>0</v>
      </c>
      <c r="AH2" s="12">
        <f>SUM('AL'!AM15,'AR'!AM12,'CN'!AM10,'DS'!AM13,'GV'!AM11,HCI!AM14,IAS!AM17,'IM'!AM17,'IS'!AM16,NC!AM12,OS!AM16,PBD!AM9,PD!AM16,PL!AM24,SDF!AM8,SE!AM17,SF!AM14,SP!AM17)</f>
        <v>0</v>
      </c>
      <c r="AI2" s="12">
        <f>SUM('AL'!AN15,'AR'!AN12,'CN'!AN10,'DS'!AN13,'GV'!AN11,HCI!AN14,IAS!AN17,'IM'!AN17,'IS'!AN16,NC!AN12,OS!AN16,PBD!AN9,PD!AN16,PL!AN24,SDF!AN8,SE!AN17,SF!AN14,SP!AN17)</f>
        <v>0</v>
      </c>
      <c r="AJ2" s="12">
        <f>SUM('AL'!AO15,'AR'!AO12,'CN'!AO10,'DS'!AO13,'GV'!AO11,HCI!AO14,IAS!AO17,'IM'!AO17,'IS'!AO16,NC!AO12,OS!AO16,PBD!AO9,PD!AO16,PL!AO24,SDF!AO8,SE!AO17,SF!AO14,SP!AO17)</f>
        <v>0</v>
      </c>
    </row>
    <row r="3" spans="1:36" ht="15.75" customHeight="1">
      <c r="A3" s="85" t="s">
        <v>258</v>
      </c>
      <c r="B3" s="86">
        <f>4*Num_modulo!$D2</f>
        <v>36</v>
      </c>
      <c r="C3" s="12">
        <f>4*Num_modulo!$D3</f>
        <v>24</v>
      </c>
      <c r="D3" s="12">
        <f>4*Num_modulo!$D5</f>
        <v>36</v>
      </c>
      <c r="E3" s="12">
        <f>4*Num_modulo!$D6</f>
        <v>36</v>
      </c>
      <c r="F3" s="12">
        <f>4*Num_modulo!$D7</f>
        <v>36</v>
      </c>
      <c r="G3" s="12">
        <f>4*Num_modulo!$D8</f>
        <v>24</v>
      </c>
      <c r="H3" s="12">
        <f>4*Num_modulo!$D9</f>
        <v>12</v>
      </c>
      <c r="I3" s="12">
        <f>4*Num_modulo!$D10</f>
        <v>36</v>
      </c>
      <c r="J3" s="12">
        <f>4*Num_modulo!$D11</f>
        <v>24</v>
      </c>
      <c r="K3" s="12">
        <f>4*Num_modulo!$D12</f>
        <v>24</v>
      </c>
      <c r="L3" s="12">
        <f>4*Num_modulo!$D13</f>
        <v>48</v>
      </c>
      <c r="M3" s="12">
        <f>4*Num_modulo!$D14</f>
        <v>36</v>
      </c>
      <c r="N3" s="12">
        <f>4*Num_modulo!$D15</f>
        <v>36</v>
      </c>
      <c r="O3" s="12">
        <f>4*Num_modulo!$D16</f>
        <v>36</v>
      </c>
      <c r="P3" s="12">
        <f>4*Num_modulo!$D17</f>
        <v>24</v>
      </c>
      <c r="Q3" s="12">
        <f>4*Num_modulo!$D18</f>
        <v>36</v>
      </c>
      <c r="R3" s="12">
        <f>4*Num_modulo!$D19</f>
        <v>24</v>
      </c>
      <c r="S3" s="12">
        <f>4*Num_modulo!$D20</f>
        <v>48</v>
      </c>
      <c r="T3" s="12">
        <f>4*Num_modulo!$D21</f>
        <v>24</v>
      </c>
      <c r="U3" s="12">
        <f>4*Num_modulo!$D22</f>
        <v>24</v>
      </c>
      <c r="V3" s="12">
        <f>4*Num_modulo!$D23</f>
        <v>24</v>
      </c>
      <c r="W3" s="12">
        <f>4*Num_modulo!$D24</f>
        <v>36</v>
      </c>
      <c r="X3" s="12">
        <f>4*Num_modulo!$D25</f>
        <v>12</v>
      </c>
      <c r="Y3" s="12">
        <f>4*Num_modulo!$D26</f>
        <v>0</v>
      </c>
      <c r="Z3" s="12">
        <f>4*Num_modulo!$D27</f>
        <v>0</v>
      </c>
      <c r="AA3" s="12">
        <f>4*Num_modulo!$D28</f>
        <v>0</v>
      </c>
      <c r="AB3" s="12">
        <f>4*Num_modulo!$D29</f>
        <v>0</v>
      </c>
      <c r="AC3" s="12">
        <f>4*Num_modulo!$D30</f>
        <v>0</v>
      </c>
      <c r="AD3" s="12">
        <f>4*Num_modulo!$D31</f>
        <v>0</v>
      </c>
      <c r="AE3" s="12">
        <f>4*Num_modulo!$D32</f>
        <v>0</v>
      </c>
      <c r="AF3" s="12">
        <f>4*Num_modulo!$D33</f>
        <v>0</v>
      </c>
      <c r="AG3" s="12">
        <f>4*Num_modulo!$D34</f>
        <v>0</v>
      </c>
      <c r="AH3" s="12">
        <f>4*Num_modulo!$D35</f>
        <v>0</v>
      </c>
      <c r="AI3" s="12">
        <f>4*Num_modulo!$D36</f>
        <v>0</v>
      </c>
      <c r="AJ3" s="12">
        <f>4*Num_modulo!$D37</f>
        <v>0</v>
      </c>
    </row>
    <row r="4" spans="1:36" ht="15.75" customHeight="1">
      <c r="A4" s="2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51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10.50390625" style="87" customWidth="1"/>
    <col min="2" max="2" width="46.00390625" style="87" customWidth="1"/>
    <col min="3" max="3" width="17.00390625" style="87" customWidth="1"/>
    <col min="4" max="4" width="8.375" style="87" customWidth="1"/>
    <col min="5" max="5" width="24.375" style="87" customWidth="1"/>
    <col min="6" max="6" width="14.375" style="87" customWidth="1"/>
    <col min="7" max="7" width="28.125" style="87" customWidth="1"/>
    <col min="8" max="8" width="31.625" style="87" customWidth="1"/>
    <col min="9" max="13" width="16.375" style="104" customWidth="1"/>
    <col min="14" max="256" width="11.125" style="104" customWidth="1"/>
  </cols>
  <sheetData>
    <row r="1" spans="1:8" ht="16.5" customHeight="1">
      <c r="A1" s="88" t="s">
        <v>259</v>
      </c>
      <c r="B1" s="88" t="s">
        <v>260</v>
      </c>
      <c r="C1" s="88" t="s">
        <v>261</v>
      </c>
      <c r="D1" s="88" t="s">
        <v>262</v>
      </c>
      <c r="E1" s="88" t="s">
        <v>263</v>
      </c>
      <c r="F1" s="88" t="s">
        <v>264</v>
      </c>
      <c r="G1" s="88" t="s">
        <v>265</v>
      </c>
      <c r="H1" s="89" t="s">
        <v>266</v>
      </c>
    </row>
    <row r="2" spans="1:8" ht="114.75" customHeight="1">
      <c r="A2" s="90">
        <v>1</v>
      </c>
      <c r="B2" s="91" t="s">
        <v>267</v>
      </c>
      <c r="C2" s="91" t="s">
        <v>13</v>
      </c>
      <c r="D2" s="92">
        <v>9</v>
      </c>
      <c r="E2" s="91" t="s">
        <v>268</v>
      </c>
      <c r="F2" s="91" t="s">
        <v>269</v>
      </c>
      <c r="G2" s="93" t="s">
        <v>270</v>
      </c>
      <c r="H2" s="94"/>
    </row>
    <row r="3" spans="1:8" ht="114.75" customHeight="1">
      <c r="A3" s="90">
        <f>A2+1</f>
        <v>2</v>
      </c>
      <c r="B3" s="91" t="s">
        <v>271</v>
      </c>
      <c r="C3" s="91" t="s">
        <v>14</v>
      </c>
      <c r="D3" s="92">
        <v>6</v>
      </c>
      <c r="E3" s="91" t="s">
        <v>268</v>
      </c>
      <c r="F3" s="91" t="s">
        <v>272</v>
      </c>
      <c r="G3" s="93" t="s">
        <v>273</v>
      </c>
      <c r="H3" s="94"/>
    </row>
    <row r="4" spans="1:8" ht="114.75" customHeight="1">
      <c r="A4" s="90">
        <v>2</v>
      </c>
      <c r="B4" s="91" t="s">
        <v>274</v>
      </c>
      <c r="C4" s="91" t="s">
        <v>14</v>
      </c>
      <c r="D4" s="92">
        <v>6</v>
      </c>
      <c r="E4" s="91" t="s">
        <v>268</v>
      </c>
      <c r="F4" s="91" t="s">
        <v>275</v>
      </c>
      <c r="G4" s="93" t="s">
        <v>273</v>
      </c>
      <c r="H4" s="94"/>
    </row>
    <row r="5" spans="1:8" ht="114.75" customHeight="1">
      <c r="A5" s="90">
        <f>A3+1</f>
        <v>3</v>
      </c>
      <c r="B5" s="91" t="s">
        <v>276</v>
      </c>
      <c r="C5" s="91" t="s">
        <v>15</v>
      </c>
      <c r="D5" s="92">
        <v>9</v>
      </c>
      <c r="E5" s="91" t="s">
        <v>277</v>
      </c>
      <c r="F5" s="91" t="s">
        <v>278</v>
      </c>
      <c r="G5" s="93" t="s">
        <v>279</v>
      </c>
      <c r="H5" s="95" t="s">
        <v>280</v>
      </c>
    </row>
    <row r="6" spans="1:8" ht="114.75" customHeight="1">
      <c r="A6" s="90">
        <f>A5+1</f>
        <v>4</v>
      </c>
      <c r="B6" s="91" t="s">
        <v>281</v>
      </c>
      <c r="C6" s="91" t="s">
        <v>16</v>
      </c>
      <c r="D6" s="92">
        <v>9</v>
      </c>
      <c r="E6" s="91" t="s">
        <v>277</v>
      </c>
      <c r="F6" s="91" t="s">
        <v>278</v>
      </c>
      <c r="G6" s="93" t="s">
        <v>282</v>
      </c>
      <c r="H6" s="95" t="s">
        <v>283</v>
      </c>
    </row>
    <row r="7" spans="1:8" ht="114.75" customHeight="1">
      <c r="A7" s="90">
        <f>A6+1</f>
        <v>5</v>
      </c>
      <c r="B7" s="91" t="s">
        <v>284</v>
      </c>
      <c r="C7" s="91" t="s">
        <v>17</v>
      </c>
      <c r="D7" s="92">
        <v>9</v>
      </c>
      <c r="E7" s="92">
        <v>8</v>
      </c>
      <c r="F7" s="91" t="s">
        <v>278</v>
      </c>
      <c r="G7" s="93" t="s">
        <v>285</v>
      </c>
      <c r="H7" s="95" t="s">
        <v>286</v>
      </c>
    </row>
    <row r="8" spans="1:8" ht="114.75" customHeight="1">
      <c r="A8" s="90">
        <f>A7+1</f>
        <v>6</v>
      </c>
      <c r="B8" s="91" t="s">
        <v>287</v>
      </c>
      <c r="C8" s="91" t="s">
        <v>18</v>
      </c>
      <c r="D8" s="92">
        <v>6</v>
      </c>
      <c r="E8" s="92">
        <v>8</v>
      </c>
      <c r="F8" s="91" t="s">
        <v>288</v>
      </c>
      <c r="G8" s="93" t="s">
        <v>289</v>
      </c>
      <c r="H8" s="94"/>
    </row>
    <row r="9" spans="1:8" ht="114.75" customHeight="1">
      <c r="A9" s="90">
        <f>A8+1</f>
        <v>7</v>
      </c>
      <c r="B9" s="91" t="s">
        <v>290</v>
      </c>
      <c r="C9" s="91" t="s">
        <v>19</v>
      </c>
      <c r="D9" s="92">
        <v>3</v>
      </c>
      <c r="E9" s="92">
        <v>10</v>
      </c>
      <c r="F9" s="91" t="s">
        <v>291</v>
      </c>
      <c r="G9" s="93" t="s">
        <v>292</v>
      </c>
      <c r="H9" s="94"/>
    </row>
    <row r="10" spans="1:8" ht="114.75" customHeight="1">
      <c r="A10" s="90">
        <f>A9+1</f>
        <v>8</v>
      </c>
      <c r="B10" s="91" t="s">
        <v>293</v>
      </c>
      <c r="C10" s="91" t="s">
        <v>20</v>
      </c>
      <c r="D10" s="92">
        <v>9</v>
      </c>
      <c r="E10" s="91" t="s">
        <v>277</v>
      </c>
      <c r="F10" s="91" t="s">
        <v>278</v>
      </c>
      <c r="G10" s="93" t="s">
        <v>294</v>
      </c>
      <c r="H10" s="95" t="s">
        <v>295</v>
      </c>
    </row>
    <row r="11" spans="1:8" ht="114.75" customHeight="1">
      <c r="A11" s="90">
        <f>A10+1</f>
        <v>9</v>
      </c>
      <c r="B11" s="91" t="s">
        <v>296</v>
      </c>
      <c r="C11" s="91" t="s">
        <v>21</v>
      </c>
      <c r="D11" s="92">
        <v>6</v>
      </c>
      <c r="E11" s="92">
        <v>8</v>
      </c>
      <c r="F11" s="91" t="s">
        <v>297</v>
      </c>
      <c r="G11" s="93" t="s">
        <v>298</v>
      </c>
      <c r="H11" s="94"/>
    </row>
    <row r="12" spans="1:8" ht="114.75" customHeight="1">
      <c r="A12" s="90">
        <f>A11+1</f>
        <v>10</v>
      </c>
      <c r="B12" s="91" t="s">
        <v>299</v>
      </c>
      <c r="C12" s="91" t="s">
        <v>22</v>
      </c>
      <c r="D12" s="92">
        <v>6</v>
      </c>
      <c r="E12" s="92">
        <v>8</v>
      </c>
      <c r="F12" s="91" t="s">
        <v>300</v>
      </c>
      <c r="G12" s="91" t="s">
        <v>301</v>
      </c>
      <c r="H12" s="94"/>
    </row>
    <row r="13" spans="1:8" ht="114.75" customHeight="1">
      <c r="A13" s="90">
        <f>A12+1</f>
        <v>11</v>
      </c>
      <c r="B13" s="91" t="s">
        <v>302</v>
      </c>
      <c r="C13" s="91" t="s">
        <v>23</v>
      </c>
      <c r="D13" s="92">
        <v>12</v>
      </c>
      <c r="E13" s="91" t="s">
        <v>277</v>
      </c>
      <c r="F13" s="91" t="s">
        <v>278</v>
      </c>
      <c r="G13" s="93" t="s">
        <v>303</v>
      </c>
      <c r="H13" s="95" t="s">
        <v>304</v>
      </c>
    </row>
    <row r="14" spans="1:8" ht="114.75" customHeight="1">
      <c r="A14" s="90">
        <f>A13+1</f>
        <v>12</v>
      </c>
      <c r="B14" s="91" t="s">
        <v>305</v>
      </c>
      <c r="C14" s="91" t="s">
        <v>24</v>
      </c>
      <c r="D14" s="92">
        <v>9</v>
      </c>
      <c r="E14" s="91" t="s">
        <v>277</v>
      </c>
      <c r="F14" s="91" t="s">
        <v>278</v>
      </c>
      <c r="G14" s="93" t="s">
        <v>306</v>
      </c>
      <c r="H14" s="95" t="s">
        <v>307</v>
      </c>
    </row>
    <row r="15" spans="1:8" ht="114.75" customHeight="1">
      <c r="A15" s="90">
        <f>A14+1</f>
        <v>13</v>
      </c>
      <c r="B15" s="91" t="s">
        <v>308</v>
      </c>
      <c r="C15" s="91" t="s">
        <v>25</v>
      </c>
      <c r="D15" s="92">
        <v>9</v>
      </c>
      <c r="E15" s="91" t="s">
        <v>277</v>
      </c>
      <c r="F15" s="91" t="s">
        <v>278</v>
      </c>
      <c r="G15" s="93" t="s">
        <v>309</v>
      </c>
      <c r="H15" s="95" t="s">
        <v>310</v>
      </c>
    </row>
    <row r="16" spans="1:8" ht="114.75" customHeight="1">
      <c r="A16" s="90">
        <f>A15+1</f>
        <v>14</v>
      </c>
      <c r="B16" s="91" t="s">
        <v>311</v>
      </c>
      <c r="C16" s="91" t="s">
        <v>26</v>
      </c>
      <c r="D16" s="92">
        <v>9</v>
      </c>
      <c r="E16" s="92">
        <v>8</v>
      </c>
      <c r="F16" s="91" t="s">
        <v>312</v>
      </c>
      <c r="G16" s="93" t="s">
        <v>313</v>
      </c>
      <c r="H16" s="94"/>
    </row>
    <row r="17" spans="1:8" ht="129" customHeight="1">
      <c r="A17" s="90">
        <f>A16+1</f>
        <v>15</v>
      </c>
      <c r="B17" s="91" t="s">
        <v>314</v>
      </c>
      <c r="C17" s="91" t="s">
        <v>27</v>
      </c>
      <c r="D17" s="92">
        <v>6</v>
      </c>
      <c r="E17" s="91" t="s">
        <v>277</v>
      </c>
      <c r="F17" s="91" t="s">
        <v>278</v>
      </c>
      <c r="G17" s="93" t="s">
        <v>315</v>
      </c>
      <c r="H17" s="95" t="s">
        <v>316</v>
      </c>
    </row>
    <row r="18" spans="1:8" ht="129" customHeight="1">
      <c r="A18" s="90">
        <f>A17+1</f>
        <v>16</v>
      </c>
      <c r="B18" s="91" t="s">
        <v>317</v>
      </c>
      <c r="C18" s="91" t="s">
        <v>28</v>
      </c>
      <c r="D18" s="92">
        <v>9</v>
      </c>
      <c r="E18" s="91" t="s">
        <v>277</v>
      </c>
      <c r="F18" s="91" t="s">
        <v>278</v>
      </c>
      <c r="G18" s="93" t="s">
        <v>318</v>
      </c>
      <c r="H18" s="95" t="s">
        <v>319</v>
      </c>
    </row>
    <row r="19" spans="1:8" ht="129" customHeight="1">
      <c r="A19" s="90">
        <f>A18+1</f>
        <v>17</v>
      </c>
      <c r="B19" s="91" t="s">
        <v>320</v>
      </c>
      <c r="C19" s="91" t="s">
        <v>29</v>
      </c>
      <c r="D19" s="92">
        <v>6</v>
      </c>
      <c r="E19" s="92">
        <v>8</v>
      </c>
      <c r="F19" s="91" t="s">
        <v>278</v>
      </c>
      <c r="G19" s="93" t="s">
        <v>321</v>
      </c>
      <c r="H19" s="95" t="s">
        <v>322</v>
      </c>
    </row>
    <row r="20" spans="1:8" ht="129" customHeight="1">
      <c r="A20" s="90">
        <f>A19+1</f>
        <v>18</v>
      </c>
      <c r="B20" s="91" t="s">
        <v>323</v>
      </c>
      <c r="C20" s="91" t="s">
        <v>30</v>
      </c>
      <c r="D20" s="92">
        <v>12</v>
      </c>
      <c r="E20" s="92">
        <v>10</v>
      </c>
      <c r="F20" s="91" t="s">
        <v>278</v>
      </c>
      <c r="G20" s="93" t="s">
        <v>324</v>
      </c>
      <c r="H20" s="95" t="s">
        <v>325</v>
      </c>
    </row>
    <row r="21" spans="1:8" ht="114.75" customHeight="1">
      <c r="A21" s="90">
        <f>A20+1</f>
        <v>19</v>
      </c>
      <c r="B21" s="91" t="s">
        <v>326</v>
      </c>
      <c r="C21" s="91" t="s">
        <v>31</v>
      </c>
      <c r="D21" s="92">
        <v>6</v>
      </c>
      <c r="E21" s="92">
        <v>8</v>
      </c>
      <c r="F21" s="91" t="s">
        <v>278</v>
      </c>
      <c r="G21" s="93" t="s">
        <v>327</v>
      </c>
      <c r="H21" s="95" t="s">
        <v>328</v>
      </c>
    </row>
    <row r="22" spans="1:8" ht="129" customHeight="1">
      <c r="A22" s="90">
        <f>A21+1</f>
        <v>20</v>
      </c>
      <c r="B22" s="91" t="s">
        <v>329</v>
      </c>
      <c r="C22" s="91" t="s">
        <v>32</v>
      </c>
      <c r="D22" s="92">
        <v>6</v>
      </c>
      <c r="E22" s="92">
        <v>8</v>
      </c>
      <c r="F22" s="91" t="s">
        <v>278</v>
      </c>
      <c r="G22" s="93" t="s">
        <v>330</v>
      </c>
      <c r="H22" s="95" t="s">
        <v>331</v>
      </c>
    </row>
    <row r="23" spans="1:8" ht="123" customHeight="1">
      <c r="A23" s="90">
        <f>A22+1</f>
        <v>21</v>
      </c>
      <c r="B23" s="91" t="s">
        <v>332</v>
      </c>
      <c r="C23" s="91" t="s">
        <v>33</v>
      </c>
      <c r="D23" s="92">
        <v>6</v>
      </c>
      <c r="E23" s="92">
        <v>10</v>
      </c>
      <c r="F23" s="91" t="s">
        <v>278</v>
      </c>
      <c r="G23" s="93" t="s">
        <v>333</v>
      </c>
      <c r="H23" s="95" t="s">
        <v>334</v>
      </c>
    </row>
    <row r="24" spans="1:8" ht="15.75" customHeight="1">
      <c r="A24" s="90">
        <f>A23+1</f>
        <v>22</v>
      </c>
      <c r="B24" s="91" t="s">
        <v>34</v>
      </c>
      <c r="C24" s="91" t="s">
        <v>34</v>
      </c>
      <c r="D24" s="92">
        <v>9</v>
      </c>
      <c r="E24" s="96"/>
      <c r="F24" s="96"/>
      <c r="G24" s="97"/>
      <c r="H24" s="94"/>
    </row>
    <row r="25" spans="1:8" ht="15.75" customHeight="1">
      <c r="A25" s="90">
        <f>A24+1</f>
        <v>23</v>
      </c>
      <c r="B25" s="91" t="s">
        <v>35</v>
      </c>
      <c r="C25" s="91" t="s">
        <v>35</v>
      </c>
      <c r="D25" s="92">
        <v>3</v>
      </c>
      <c r="E25" s="96"/>
      <c r="F25" s="96"/>
      <c r="G25" s="97"/>
      <c r="H25" s="94"/>
    </row>
    <row r="26" spans="1:8" ht="15.75" customHeight="1">
      <c r="A26" s="90">
        <f>A25+1</f>
        <v>24</v>
      </c>
      <c r="B26" s="96"/>
      <c r="C26" s="96"/>
      <c r="D26" s="96"/>
      <c r="E26" s="96"/>
      <c r="F26" s="96"/>
      <c r="G26" s="97"/>
      <c r="H26" s="94"/>
    </row>
    <row r="27" spans="1:8" ht="15.75" customHeight="1">
      <c r="A27" s="90">
        <f>A26+1</f>
        <v>25</v>
      </c>
      <c r="B27" s="96"/>
      <c r="C27" s="96"/>
      <c r="D27" s="96"/>
      <c r="E27" s="96"/>
      <c r="F27" s="96"/>
      <c r="G27" s="97"/>
      <c r="H27" s="94"/>
    </row>
    <row r="28" spans="1:8" ht="15.75" customHeight="1">
      <c r="A28" s="90">
        <f>A27+1</f>
        <v>26</v>
      </c>
      <c r="B28" s="96"/>
      <c r="C28" s="96"/>
      <c r="D28" s="96"/>
      <c r="E28" s="96"/>
      <c r="F28" s="96"/>
      <c r="G28" s="97"/>
      <c r="H28" s="94"/>
    </row>
    <row r="29" spans="1:8" ht="15.75" customHeight="1">
      <c r="A29" s="90">
        <f>A28+1</f>
        <v>27</v>
      </c>
      <c r="B29" s="96"/>
      <c r="C29" s="96"/>
      <c r="D29" s="96"/>
      <c r="E29" s="96"/>
      <c r="F29" s="96"/>
      <c r="G29" s="97"/>
      <c r="H29" s="94"/>
    </row>
    <row r="30" spans="1:8" ht="15.75" customHeight="1">
      <c r="A30" s="90">
        <f>A29+1</f>
        <v>28</v>
      </c>
      <c r="B30" s="96"/>
      <c r="C30" s="96"/>
      <c r="D30" s="96"/>
      <c r="E30" s="96"/>
      <c r="F30" s="96"/>
      <c r="G30" s="97"/>
      <c r="H30" s="94"/>
    </row>
    <row r="31" spans="1:8" ht="15.75" customHeight="1">
      <c r="A31" s="90">
        <f>A30+1</f>
        <v>29</v>
      </c>
      <c r="B31" s="96"/>
      <c r="C31" s="96"/>
      <c r="D31" s="96"/>
      <c r="E31" s="96"/>
      <c r="F31" s="96"/>
      <c r="G31" s="97"/>
      <c r="H31" s="94"/>
    </row>
    <row r="32" spans="1:8" ht="15.75" customHeight="1">
      <c r="A32" s="90">
        <f>A31+1</f>
        <v>30</v>
      </c>
      <c r="B32" s="96"/>
      <c r="C32" s="96"/>
      <c r="D32" s="96"/>
      <c r="E32" s="96"/>
      <c r="F32" s="96"/>
      <c r="G32" s="96"/>
      <c r="H32" s="94"/>
    </row>
    <row r="33" spans="1:8" ht="15.75" customHeight="1">
      <c r="A33" s="90">
        <f>A32+1</f>
        <v>31</v>
      </c>
      <c r="B33" s="96"/>
      <c r="C33" s="96"/>
      <c r="D33" s="96"/>
      <c r="E33" s="96"/>
      <c r="F33" s="96"/>
      <c r="G33" s="96"/>
      <c r="H33" s="94"/>
    </row>
    <row r="34" spans="1:8" ht="15.75" customHeight="1">
      <c r="A34" s="90">
        <f>A33+1</f>
        <v>32</v>
      </c>
      <c r="B34" s="96"/>
      <c r="C34" s="96"/>
      <c r="D34" s="96"/>
      <c r="E34" s="96"/>
      <c r="F34" s="96"/>
      <c r="G34" s="96"/>
      <c r="H34" s="94"/>
    </row>
    <row r="35" spans="1:8" ht="15.75" customHeight="1">
      <c r="A35" s="90">
        <f>A34+1</f>
        <v>33</v>
      </c>
      <c r="B35" s="96"/>
      <c r="C35" s="96"/>
      <c r="D35" s="96"/>
      <c r="E35" s="96"/>
      <c r="F35" s="96"/>
      <c r="G35" s="96"/>
      <c r="H35" s="94"/>
    </row>
    <row r="36" spans="1:8" ht="15.75" customHeight="1">
      <c r="A36" s="90">
        <f>A35+1</f>
        <v>34</v>
      </c>
      <c r="B36" s="96"/>
      <c r="C36" s="96"/>
      <c r="D36" s="96"/>
      <c r="E36" s="96"/>
      <c r="F36" s="96"/>
      <c r="G36" s="96"/>
      <c r="H36" s="94"/>
    </row>
    <row r="37" spans="1:8" ht="15.75" customHeight="1">
      <c r="A37" s="90">
        <f>A36+1</f>
        <v>35</v>
      </c>
      <c r="B37" s="96"/>
      <c r="C37" s="96"/>
      <c r="D37" s="96"/>
      <c r="E37" s="96"/>
      <c r="F37" s="96"/>
      <c r="G37" s="96"/>
      <c r="H37" s="94"/>
    </row>
    <row r="38" spans="1:8" ht="15.75" customHeight="1">
      <c r="A38" s="98"/>
      <c r="B38" s="99"/>
      <c r="C38" s="99"/>
      <c r="D38" s="99"/>
      <c r="E38" s="99"/>
      <c r="F38" s="99"/>
      <c r="G38" s="99"/>
      <c r="H38" s="100"/>
    </row>
    <row r="39" spans="1:8" ht="15.75" customHeight="1">
      <c r="A39" s="101" t="s">
        <v>335</v>
      </c>
      <c r="B39" s="102"/>
      <c r="C39" s="102"/>
      <c r="D39" s="102"/>
      <c r="E39" s="102"/>
      <c r="F39" s="102"/>
      <c r="G39" s="102"/>
      <c r="H39" s="103"/>
    </row>
    <row r="41" spans="9:13" ht="18" customHeight="1">
      <c r="I41" s="105" t="s">
        <v>336</v>
      </c>
      <c r="J41" s="105"/>
      <c r="K41" s="105"/>
      <c r="L41" s="105"/>
      <c r="M41" s="105"/>
    </row>
    <row r="42" spans="9:13" ht="15.75" customHeight="1">
      <c r="I42" s="106"/>
      <c r="J42" s="106"/>
      <c r="K42" s="107">
        <f>SUM(D2:D28)</f>
        <v>180</v>
      </c>
      <c r="L42" s="106"/>
      <c r="M42" s="106"/>
    </row>
    <row r="43" spans="9:13" ht="15.75" customHeight="1">
      <c r="I43" s="106"/>
      <c r="J43" s="106"/>
      <c r="K43" s="107">
        <v>12</v>
      </c>
      <c r="L43" s="106"/>
      <c r="M43" s="106"/>
    </row>
    <row r="44" spans="9:13" ht="15.75" customHeight="1">
      <c r="I44" s="106"/>
      <c r="J44" s="106"/>
      <c r="K44" s="107">
        <f>K42+K43</f>
        <v>192</v>
      </c>
      <c r="L44" s="106"/>
      <c r="M44" s="106"/>
    </row>
    <row r="45" spans="9:13" ht="15.75" customHeight="1">
      <c r="I45" s="106"/>
      <c r="J45" s="106"/>
      <c r="K45" s="106"/>
      <c r="L45" s="106"/>
      <c r="M45" s="106"/>
    </row>
    <row r="46" spans="9:13" ht="15.75" customHeight="1">
      <c r="I46" s="106"/>
      <c r="J46" s="106"/>
      <c r="K46" s="106"/>
      <c r="L46" s="106"/>
      <c r="M46" s="106"/>
    </row>
    <row r="47" spans="9:13" ht="15.75" customHeight="1">
      <c r="I47" s="106"/>
      <c r="J47" s="106"/>
      <c r="K47" s="106"/>
      <c r="L47" s="106"/>
      <c r="M47" s="106"/>
    </row>
    <row r="48" spans="9:13" ht="15.75" customHeight="1">
      <c r="I48" s="106"/>
      <c r="J48" s="106"/>
      <c r="K48" s="106"/>
      <c r="L48" s="106"/>
      <c r="M48" s="106"/>
    </row>
    <row r="49" spans="9:13" ht="15.75" customHeight="1">
      <c r="I49" s="106"/>
      <c r="J49" s="106"/>
      <c r="K49" s="106"/>
      <c r="L49" s="106"/>
      <c r="M49" s="106"/>
    </row>
    <row r="50" spans="9:13" ht="15.75" customHeight="1">
      <c r="I50" s="106"/>
      <c r="J50" s="106"/>
      <c r="K50" s="106"/>
      <c r="L50" s="106"/>
      <c r="M50" s="106"/>
    </row>
    <row r="51" spans="9:13" ht="15.75" customHeight="1">
      <c r="I51" s="106"/>
      <c r="J51" s="106"/>
      <c r="K51" s="106"/>
      <c r="L51" s="106"/>
      <c r="M51" s="106"/>
    </row>
  </sheetData>
  <mergeCells count="2">
    <mergeCell ref="A39:H39"/>
    <mergeCell ref="I41:M41"/>
  </mergeCells>
  <hyperlinks>
    <hyperlink ref="G2" r:id="rId1" display="http://laurea.educ.di.unito.it/index.php/offerta-formativa/insegnamenti/elenco-completo/elenco-completo/scheda-insegnamento?cod=MFN0570&amp;codA=&amp;year=2018&amp;orienta=P#PROGRAMMA"/>
    <hyperlink ref="G3" r:id="rId2" display="http://laurea.educ.di.unito.it/index.php/offerta-formativa/insegnamenti/elenco-completo/elenco-completo/scheda-insegnamento?cod=MFN0578&amp;codA=&amp;year=2018&amp;orienta=P#PROGRAMMA"/>
    <hyperlink ref="G4" r:id="rId3" display="http://laurea.educ.di.unito.it/index.php/offerta-formativa/insegnamenti/elenco-completo/elenco-completo/scheda-insegnamento?cod=MFN0578&amp;codA=&amp;year=2018&amp;orienta=P#PROGRAMMA"/>
    <hyperlink ref="G5" r:id="rId4" display="http://laurea.educ.di.unito.it/index.php/offerta-formativa/insegnamenti/elenco-completo/elenco-completo/scheda-insegnamento?cod=MFN0582&amp;codA=&amp;year=2018&amp;orienta=P#PROGRAMMA"/>
    <hyperlink ref="H5" r:id="rId5" display="mailto:felice.cardone@unito.it"/>
    <hyperlink ref="G6" r:id="rId6" display="http://laurea.educ.di.unito.it/index.php/offerta-formativa/insegnamenti/elenco-completo/elenco-completo/scheda-insegnamento?cod=MFN0585&amp;codA=&amp;year=2018&amp;orienta=P#PROGRAMMA"/>
    <hyperlink ref="H6" r:id="rId7" display="mailto:stefano.berardi@unito.it"/>
    <hyperlink ref="G7" r:id="rId8" display="http://laurea.educ.di.unito.it/index.php/offerta-formativa/insegnamenti/elenco-completo/elenco-completo/scheda-insegnamento?cod=MFN0586&amp;codA=&amp;year=2018&amp;orienta=P#PROGRAMMA"/>
    <hyperlink ref="H7" r:id="rId9" display="mailto:marco.aldinucci@unito.it"/>
    <hyperlink ref="G8" r:id="rId10" display="http://laurea.educ.di.unito.it/index.php/offerta-formativa/insegnamenti/elenco-completo/elenco-completo/scheda-insegnamento?cod=MFN0588&amp;codA=&amp;year=2018&amp;orienta=P#PROGRAMMA"/>
    <hyperlink ref="G9" r:id="rId11" display="http://laurea.educ.di.unito.it/index.php/offerta-formativa/insegnamenti/elenco-completo/elenco-completo/scheda-insegnamento?cod=MFN0590&amp;codA=&amp;year=2018&amp;orienta=PQ#PROGRAMMA"/>
    <hyperlink ref="G10" r:id="rId12" display="http://laurea.educ.di.unito.it/index.php/offerta-formativa/insegnamenti/elenco-completo/elenco-completo/scheda-insegnamento?cod=MFN0597&amp;codA=&amp;year=2018&amp;orienta=U#PROGRAMMA"/>
    <hyperlink ref="H10" r:id="rId13" display="mailto:ferruccio.damiani@unito.it"/>
    <hyperlink ref="G11" r:id="rId14" display="http://laurea.educ.di.unito.it/index.php/offerta-formativa/insegnamenti/elenco-completo/elenco-completo/scheda-insegnamento?cod=MFN0598&amp;codA=&amp;year=2018&amp;orienta=U#PROGRAMMA"/>
    <hyperlink ref="G12" r:id="rId15" display="http://laurea.educ.di.unito.it/index.php/offerta-formativa/insegnamenti/elenco-completo/elenco-completo/scheda-insegnamento?cod=MFN0600&amp;codA=&amp;year=2018&amp;orienta=U#PROGRAMMA"/>
    <hyperlink ref="G13" r:id="rId16" display="http://laurea.educ.di.unito.it/index.php/offerta-formativa/insegnamenti/elenco-completo/elenco-completo/scheda-insegnamento?cod=MFN0601&amp;codA=&amp;year=2018&amp;orienta=U#PROGRAMMA"/>
    <hyperlink ref="H13" r:id="rId17" display="mailto:cristina.baroglio@unito.it"/>
    <hyperlink ref="G14" r:id="rId18" display="http://laurea.educ.di.unito.it/index.php/offerta-formativa/insegnamenti/elenco-completo/elenco-completo/scheda-insegnamento?cod=MFN0602&amp;codA=&amp;year=2018&amp;orienta=U#PROGRAMMA"/>
    <hyperlink ref="H14" r:id="rId19" display="mailto:luca.anselma@unito.it"/>
    <hyperlink ref="G15" r:id="rId20" display="http://laurea.educ.di.unito.it/index.php/offerta-formativa/insegnamenti/elenco-completo/elenco-completo/scheda-insegnamento?cod=MFN0603&amp;codA=&amp;year=2018&amp;orienta=U#PROGRAMMA"/>
    <hyperlink ref="H15" r:id="rId21" display="mailto:mario.coppo@unito.it"/>
    <hyperlink ref="G16" r:id="rId22" display="http://laurea.educ.di.unito.it/index.php/offerta-formativa/insegnamenti/elenco-completo/elenco-completo/scheda-insegnamento?cod=MFN0604&amp;codA=&amp;year=2018&amp;orienta=U#PROGRAMMA"/>
    <hyperlink ref="G17" r:id="rId23" display="http://laurea.educ.di.unito.it/index.php/offerta-formativa/insegnamenti/elenco-completo/elenco-completo/scheda-insegnamento?cod=MFN0605&amp;codA=&amp;year=2018&amp;orienta=NSE#PROGRAMMA"/>
    <hyperlink ref="H17" r:id="rId24" display="mailto:liliana.ardissono@unito.it"/>
    <hyperlink ref="G18" r:id="rId25" display="http://laurea.educ.di.unito.it/index.php/offerta-formativa/insegnamenti/elenco-completo/elenco-completo/scheda-insegnamento?cod=MFN0606&amp;codA=&amp;year=2018&amp;orienta=NSE#PROGRAMMA"/>
    <hyperlink ref="H18" r:id="rId26" display="mailto:matteo.baldoni@unito.it"/>
    <hyperlink ref="G19" r:id="rId27" display="http://laurea.educ.di.unito.it/index.php/offerta-formativa/insegnamenti/elenco-completo/elenco-completo/scheda-insegnamento?cod=MFN0607&amp;codA=&amp;year=2018&amp;orienta=NSE#PROGRAMMA"/>
    <hyperlink ref="H19" r:id="rId28" display="mailto:cristina.baroglio@unito.it"/>
    <hyperlink ref="G20" r:id="rId29" display="http://laurea.educ.di.unito.it/index.php/offerta-formativa/insegnamenti/elenco-completo/elenco-completo/scheda-insegnamento?cod=MFN0608&amp;codA=&amp;year=2018&amp;orienta=NSE#PROGRAMMA"/>
    <hyperlink ref="H20" r:id="rId30" display="mailto:liliana.ardissono@unito.it"/>
    <hyperlink ref="G21" r:id="rId31" display="http://laurea.educ.di.unito.it/index.php/offerta-formativa/insegnamenti/elenco-completo/elenco-completo/scheda-insegnamento?cod=MFN1362&amp;codA=&amp;year=2018&amp;orienta=NE#PROGRAMMA"/>
    <hyperlink ref="H21" r:id="rId32" display="mailto:marco.botta@unito.it"/>
    <hyperlink ref="G22" r:id="rId33" display="http://laurea.educ.di.unito.it/index.php/offerta-formativa/insegnamenti/elenco-completo/elenco-completo/scheda-insegnamento?cod=MFN0636&amp;codA=&amp;year=2018&amp;orienta=NSE#PROGRAMMA"/>
    <hyperlink ref="H22" r:id="rId34" display="mailto:francesco.bergadano@unito.it"/>
    <hyperlink ref="G23" r:id="rId35" display="http://laurea.educ.di.unito.it/index.php/offerta-formativa/insegnamenti/elenco-completo/elenco-completo/scheda-insegnamento?cod=MFN1354&amp;codA=&amp;year=2018&amp;orienta=SE#PROGRAMMA"/>
    <hyperlink ref="H23" r:id="rId36" display="mailto:viviana.bono@unito.it"/>
  </hyperlinks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37"/>
  <sheetViews>
    <sheetView showGridLines="0" workbookViewId="0" topLeftCell="A1">
      <selection activeCell="A1" sqref="A1"/>
    </sheetView>
  </sheetViews>
  <sheetFormatPr defaultColWidth="11.00390625" defaultRowHeight="15.75" customHeight="1"/>
  <cols>
    <col min="1" max="1" width="21.625" style="108" customWidth="1"/>
    <col min="2" max="2" width="38.375" style="108" customWidth="1"/>
    <col min="3" max="3" width="27.50390625" style="108" customWidth="1"/>
    <col min="4" max="256" width="10.875" style="108" customWidth="1"/>
  </cols>
  <sheetData>
    <row r="1" spans="1:5" ht="16.5" customHeight="1">
      <c r="A1" s="109" t="s">
        <v>7</v>
      </c>
      <c r="B1" s="109" t="s">
        <v>337</v>
      </c>
      <c r="C1" s="109" t="s">
        <v>266</v>
      </c>
      <c r="D1" s="110"/>
      <c r="E1" s="111"/>
    </row>
    <row r="2" spans="1:5" ht="16.5" customHeight="1">
      <c r="A2" s="62" t="s">
        <v>338</v>
      </c>
      <c r="B2" s="62" t="s">
        <v>339</v>
      </c>
      <c r="C2" s="62" t="s">
        <v>340</v>
      </c>
      <c r="D2" s="112"/>
      <c r="E2" s="113"/>
    </row>
    <row r="3" spans="1:5" ht="16.5" customHeight="1">
      <c r="A3" s="62" t="s">
        <v>341</v>
      </c>
      <c r="B3" s="62" t="s">
        <v>342</v>
      </c>
      <c r="C3" s="62" t="s">
        <v>343</v>
      </c>
      <c r="D3" s="112"/>
      <c r="E3" s="113"/>
    </row>
    <row r="4" spans="1:5" ht="16.5" customHeight="1">
      <c r="A4" s="62" t="s">
        <v>344</v>
      </c>
      <c r="B4" s="62" t="s">
        <v>345</v>
      </c>
      <c r="C4" s="62" t="s">
        <v>346</v>
      </c>
      <c r="D4" s="112"/>
      <c r="E4" s="113"/>
    </row>
    <row r="5" spans="1:5" ht="16.5" customHeight="1">
      <c r="A5" s="62" t="s">
        <v>347</v>
      </c>
      <c r="B5" s="62" t="s">
        <v>348</v>
      </c>
      <c r="C5" s="62" t="s">
        <v>349</v>
      </c>
      <c r="D5" s="112"/>
      <c r="E5" s="113"/>
    </row>
    <row r="6" spans="1:5" ht="16.5" customHeight="1">
      <c r="A6" s="62" t="s">
        <v>350</v>
      </c>
      <c r="B6" s="62" t="s">
        <v>351</v>
      </c>
      <c r="C6" s="62" t="s">
        <v>322</v>
      </c>
      <c r="D6" s="112"/>
      <c r="E6" s="113"/>
    </row>
    <row r="7" spans="1:5" ht="16.5" customHeight="1">
      <c r="A7" s="62" t="s">
        <v>352</v>
      </c>
      <c r="B7" s="62" t="s">
        <v>353</v>
      </c>
      <c r="C7" s="62" t="s">
        <v>354</v>
      </c>
      <c r="D7" s="112"/>
      <c r="E7" s="113"/>
    </row>
    <row r="8" spans="1:5" ht="16.5" customHeight="1">
      <c r="A8" s="62" t="s">
        <v>355</v>
      </c>
      <c r="B8" s="62" t="s">
        <v>356</v>
      </c>
      <c r="C8" s="62" t="s">
        <v>331</v>
      </c>
      <c r="D8" s="112"/>
      <c r="E8" s="113"/>
    </row>
    <row r="9" spans="1:5" ht="16.5" customHeight="1">
      <c r="A9" s="62" t="s">
        <v>357</v>
      </c>
      <c r="B9" s="62" t="s">
        <v>358</v>
      </c>
      <c r="C9" s="62" t="s">
        <v>359</v>
      </c>
      <c r="D9" s="112"/>
      <c r="E9" s="113"/>
    </row>
    <row r="10" spans="1:5" ht="16.5" customHeight="1">
      <c r="A10" s="62" t="s">
        <v>360</v>
      </c>
      <c r="B10" s="62" t="s">
        <v>361</v>
      </c>
      <c r="C10" s="62" t="s">
        <v>362</v>
      </c>
      <c r="D10" s="112"/>
      <c r="E10" s="113"/>
    </row>
    <row r="11" spans="1:5" ht="16.5" customHeight="1">
      <c r="A11" s="62" t="s">
        <v>338</v>
      </c>
      <c r="B11" s="62" t="s">
        <v>363</v>
      </c>
      <c r="C11" s="62" t="s">
        <v>328</v>
      </c>
      <c r="D11" s="112"/>
      <c r="E11" s="113"/>
    </row>
    <row r="12" spans="1:5" ht="16.5" customHeight="1">
      <c r="A12" s="62" t="s">
        <v>364</v>
      </c>
      <c r="B12" s="62" t="s">
        <v>365</v>
      </c>
      <c r="C12" s="62" t="s">
        <v>366</v>
      </c>
      <c r="D12" s="112"/>
      <c r="E12" s="113"/>
    </row>
    <row r="13" spans="1:5" ht="16.5" customHeight="1">
      <c r="A13" s="62" t="s">
        <v>367</v>
      </c>
      <c r="B13" s="62" t="s">
        <v>368</v>
      </c>
      <c r="C13" s="62" t="s">
        <v>369</v>
      </c>
      <c r="D13" s="112"/>
      <c r="E13" s="113"/>
    </row>
    <row r="14" spans="1:5" ht="16.5" customHeight="1">
      <c r="A14" s="62" t="s">
        <v>370</v>
      </c>
      <c r="B14" s="62" t="s">
        <v>371</v>
      </c>
      <c r="C14" s="62" t="s">
        <v>372</v>
      </c>
      <c r="D14" s="112"/>
      <c r="E14" s="113"/>
    </row>
    <row r="15" spans="1:5" ht="16.5" customHeight="1">
      <c r="A15" s="62" t="s">
        <v>373</v>
      </c>
      <c r="B15" s="62" t="s">
        <v>374</v>
      </c>
      <c r="C15" s="62" t="s">
        <v>375</v>
      </c>
      <c r="D15" s="112"/>
      <c r="E15" s="113"/>
    </row>
    <row r="16" spans="1:5" ht="16.5" customHeight="1">
      <c r="A16" s="62" t="s">
        <v>376</v>
      </c>
      <c r="B16" s="62" t="s">
        <v>377</v>
      </c>
      <c r="C16" s="62" t="s">
        <v>378</v>
      </c>
      <c r="D16" s="112"/>
      <c r="E16" s="113"/>
    </row>
    <row r="17" spans="1:5" ht="16.5" customHeight="1">
      <c r="A17" s="62" t="s">
        <v>379</v>
      </c>
      <c r="B17" s="62" t="s">
        <v>380</v>
      </c>
      <c r="C17" s="62" t="s">
        <v>381</v>
      </c>
      <c r="D17" s="112"/>
      <c r="E17" s="113"/>
    </row>
    <row r="18" spans="1:5" ht="16.5" customHeight="1">
      <c r="A18" s="62" t="s">
        <v>382</v>
      </c>
      <c r="B18" s="62" t="s">
        <v>383</v>
      </c>
      <c r="C18" s="62" t="s">
        <v>384</v>
      </c>
      <c r="D18" s="112"/>
      <c r="E18" s="113"/>
    </row>
    <row r="19" spans="1:5" ht="16.5" customHeight="1">
      <c r="A19" s="62" t="s">
        <v>385</v>
      </c>
      <c r="B19" s="62" t="s">
        <v>386</v>
      </c>
      <c r="C19" s="62" t="s">
        <v>387</v>
      </c>
      <c r="D19" s="112"/>
      <c r="E19" s="113"/>
    </row>
    <row r="20" spans="1:5" ht="16.5" customHeight="1">
      <c r="A20" s="62" t="s">
        <v>388</v>
      </c>
      <c r="B20" s="62" t="s">
        <v>389</v>
      </c>
      <c r="C20" s="62" t="s">
        <v>390</v>
      </c>
      <c r="D20" s="112"/>
      <c r="E20" s="113"/>
    </row>
    <row r="21" spans="1:5" ht="16.5" customHeight="1">
      <c r="A21" s="62" t="s">
        <v>391</v>
      </c>
      <c r="B21" s="62" t="s">
        <v>392</v>
      </c>
      <c r="C21" s="62" t="s">
        <v>393</v>
      </c>
      <c r="D21" s="112"/>
      <c r="E21" s="113"/>
    </row>
    <row r="22" spans="1:5" ht="16.5" customHeight="1">
      <c r="A22" s="62" t="s">
        <v>394</v>
      </c>
      <c r="B22" s="62" t="s">
        <v>395</v>
      </c>
      <c r="C22" s="62" t="s">
        <v>396</v>
      </c>
      <c r="D22" s="112"/>
      <c r="E22" s="113"/>
    </row>
    <row r="23" spans="1:5" ht="16.5" customHeight="1">
      <c r="A23" s="62" t="s">
        <v>397</v>
      </c>
      <c r="B23" s="62" t="s">
        <v>398</v>
      </c>
      <c r="C23" s="62" t="s">
        <v>399</v>
      </c>
      <c r="D23" s="112"/>
      <c r="E23" s="113"/>
    </row>
    <row r="24" spans="1:5" ht="16.5" customHeight="1">
      <c r="A24" s="62" t="s">
        <v>400</v>
      </c>
      <c r="B24" s="62" t="s">
        <v>401</v>
      </c>
      <c r="C24" s="62" t="s">
        <v>402</v>
      </c>
      <c r="D24" s="112"/>
      <c r="E24" s="113"/>
    </row>
    <row r="25" spans="1:5" ht="16.5" customHeight="1">
      <c r="A25" s="62" t="s">
        <v>403</v>
      </c>
      <c r="B25" s="62" t="s">
        <v>404</v>
      </c>
      <c r="C25" s="62" t="s">
        <v>405</v>
      </c>
      <c r="D25" s="112"/>
      <c r="E25" s="113"/>
    </row>
    <row r="26" spans="1:5" ht="16.5" customHeight="1">
      <c r="A26" s="62" t="s">
        <v>406</v>
      </c>
      <c r="B26" s="62" t="s">
        <v>407</v>
      </c>
      <c r="C26" s="62" t="s">
        <v>408</v>
      </c>
      <c r="D26" s="112"/>
      <c r="E26" s="113"/>
    </row>
    <row r="27" spans="1:5" ht="16.5" customHeight="1">
      <c r="A27" s="62" t="s">
        <v>341</v>
      </c>
      <c r="B27" s="62" t="s">
        <v>409</v>
      </c>
      <c r="C27" s="62" t="s">
        <v>410</v>
      </c>
      <c r="D27" s="112"/>
      <c r="E27" s="113"/>
    </row>
    <row r="28" spans="1:5" ht="16.5" customHeight="1">
      <c r="A28" s="62" t="s">
        <v>411</v>
      </c>
      <c r="B28" s="62" t="s">
        <v>412</v>
      </c>
      <c r="C28" s="62" t="s">
        <v>413</v>
      </c>
      <c r="D28" s="112"/>
      <c r="E28" s="113"/>
    </row>
    <row r="29" spans="1:5" ht="16.5" customHeight="1">
      <c r="A29" s="62" t="s">
        <v>414</v>
      </c>
      <c r="B29" s="62" t="s">
        <v>415</v>
      </c>
      <c r="C29" s="62" t="s">
        <v>416</v>
      </c>
      <c r="D29" s="112"/>
      <c r="E29" s="113"/>
    </row>
    <row r="30" spans="1:5" ht="16.5" customHeight="1">
      <c r="A30" s="62" t="s">
        <v>417</v>
      </c>
      <c r="B30" s="62" t="s">
        <v>418</v>
      </c>
      <c r="C30" s="62" t="s">
        <v>419</v>
      </c>
      <c r="D30" s="112"/>
      <c r="E30" s="113"/>
    </row>
    <row r="31" spans="1:5" ht="16.5" customHeight="1">
      <c r="A31" s="62" t="s">
        <v>420</v>
      </c>
      <c r="B31" s="62" t="s">
        <v>421</v>
      </c>
      <c r="C31" s="62" t="s">
        <v>422</v>
      </c>
      <c r="D31" s="112"/>
      <c r="E31" s="113"/>
    </row>
    <row r="32" spans="1:5" ht="16.5" customHeight="1">
      <c r="A32" s="62" t="s">
        <v>341</v>
      </c>
      <c r="B32" s="62" t="s">
        <v>423</v>
      </c>
      <c r="C32" s="62" t="s">
        <v>424</v>
      </c>
      <c r="D32" s="112"/>
      <c r="E32" s="113"/>
    </row>
    <row r="33" spans="1:5" ht="16.5" customHeight="1">
      <c r="A33" s="62" t="s">
        <v>425</v>
      </c>
      <c r="B33" s="62" t="s">
        <v>426</v>
      </c>
      <c r="C33" s="62" t="s">
        <v>427</v>
      </c>
      <c r="D33" s="112"/>
      <c r="E33" s="113"/>
    </row>
    <row r="34" spans="1:5" ht="16.5" customHeight="1">
      <c r="A34" s="62" t="s">
        <v>428</v>
      </c>
      <c r="B34" s="62" t="s">
        <v>429</v>
      </c>
      <c r="C34" s="62" t="s">
        <v>430</v>
      </c>
      <c r="D34" s="112"/>
      <c r="E34" s="113"/>
    </row>
    <row r="35" spans="1:5" ht="16.5" customHeight="1">
      <c r="A35" s="62" t="s">
        <v>431</v>
      </c>
      <c r="B35" s="62" t="s">
        <v>432</v>
      </c>
      <c r="C35" s="62" t="s">
        <v>433</v>
      </c>
      <c r="D35" s="112"/>
      <c r="E35" s="113"/>
    </row>
    <row r="36" spans="1:5" ht="16.5" customHeight="1">
      <c r="A36" s="62" t="s">
        <v>434</v>
      </c>
      <c r="B36" s="62" t="s">
        <v>435</v>
      </c>
      <c r="C36" s="62" t="s">
        <v>436</v>
      </c>
      <c r="D36" s="112"/>
      <c r="E36" s="113"/>
    </row>
    <row r="37" spans="1:5" ht="16.5" customHeight="1">
      <c r="A37" s="62" t="s">
        <v>437</v>
      </c>
      <c r="B37" s="62" t="s">
        <v>438</v>
      </c>
      <c r="C37" s="62" t="s">
        <v>439</v>
      </c>
      <c r="D37" s="112"/>
      <c r="E37" s="113"/>
    </row>
  </sheetData>
  <hyperlinks>
    <hyperlink ref="C2" r:id="rId1" display="mailto:marco.aldinucci@unito.it"/>
    <hyperlink ref="C3" r:id="rId2" display="mailto:luca.anselma@unito.it"/>
    <hyperlink ref="C4" r:id="rId3" display="mailto:liliana.ardissono@unito.it"/>
    <hyperlink ref="C5" r:id="rId4" display="mailto:matteo.baldoni@unito.it"/>
    <hyperlink ref="C6" r:id="rId5" display="mailto:cristina.baroglio@unito.it"/>
    <hyperlink ref="C7" r:id="rId6" display="mailto:stefano.berardi@unito.it"/>
    <hyperlink ref="C8" r:id="rId7" display="mailto:francesco.bergadano@unito.it"/>
    <hyperlink ref="C9" r:id="rId8" display="mailto:enrico.bini@unito.it"/>
    <hyperlink ref="C10" r:id="rId9" display="mailto:viviana.bono@unito.it"/>
    <hyperlink ref="C11" r:id="rId10" display="mailto:marco.botta@unito.it"/>
    <hyperlink ref="C12" r:id="rId11" display="mailto:sara.capecchi@unito.it"/>
    <hyperlink ref="C13" r:id="rId12" display="mailto:felice.cardone@unito.it"/>
    <hyperlink ref="C14" r:id="rId13" display="mailto:mario.coppo@unito.it"/>
    <hyperlink ref="C15" r:id="rId14" display="mailto:ferruccio.damiani@unito.it"/>
    <hyperlink ref="C16" r:id="rId15" display="mailto:massimiliano.depierro@unito.it"/>
    <hyperlink ref="C17" r:id="rId16" display="mailto:ugo.deliguoro@unito.it"/>
    <hyperlink ref="C18" r:id="rId17" display="mailto:roberto.esposito@unito.it"/>
    <hyperlink ref="C19" r:id="rId18" display="mailto:rossano.gaeta@unito.it"/>
    <hyperlink ref="C20" r:id="rId19" display="mailto:michele.garetto@unito.it"/>
    <hyperlink ref="C21" r:id="rId20" display="mailto:valentina.gliozzi@unito.it"/>
    <hyperlink ref="C22" r:id="rId21" display="mailto:daniele.gunetti@unito.it"/>
    <hyperlink ref="C23" r:id="rId22" display="mailto:andras.horvath@unito.it"/>
    <hyperlink ref="C24" r:id="rId23" display="mailto:maurizio.lucenteforte@unito.it"/>
    <hyperlink ref="C25" r:id="rId24" display="mailto:diego.magro@unito.it"/>
    <hyperlink ref="C26" r:id="rId25" display="mailto:alessandro.mazzei@unito.it"/>
    <hyperlink ref="C27" r:id="rId26" display="mailto:luca.padovani@unito.it"/>
    <hyperlink ref="C28" r:id="rId27" display="mailto:ruggero.pensa@unito.it"/>
    <hyperlink ref="C29" r:id="rId28" display="mailto:claudia.picardi@unito.it"/>
    <hyperlink ref="C30" r:id="rId29" display="mailto:gianluca.pozzato@unito.it"/>
    <hyperlink ref="C31" r:id="rId30" display="mailto:daniele.radicioni@unito.it"/>
    <hyperlink ref="C32" r:id="rId31" display="mailto:luca.roversi@unito.it"/>
    <hyperlink ref="C33" r:id="rId32" display="mailto:claudio.schifanella@unito.it"/>
    <hyperlink ref="C34" r:id="rId33" display="mailto:marino.segnan@unito.it"/>
    <hyperlink ref="C35" r:id="rId34" display="mailto:jeremy.sproston@unito.it"/>
    <hyperlink ref="C36" r:id="rId35" display="mailto:gianluca.torta@unito.it"/>
    <hyperlink ref="C37" r:id="rId36" display="mailto:maddalena.zacchi@unito.it"/>
  </hyperlinks>
  <printOptions/>
  <pageMargins left="0.699999988079071" right="0.699999988079071" top="0.75" bottom="0.75" header="0.30000001192092896" footer="0.30000001192092896"/>
  <pageSetup horizontalDpi="300" verticalDpi="300" orientation="landscape" paperSize="9"/>
  <headerFooter alignWithMargins="0">
    <oddFooter>&amp;C&amp;"Helvetica Neue,Regular"&amp;11&amp;K000000&amp;P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12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63.875" style="34" customWidth="1"/>
    <col min="2" max="3" width="5.00390625" style="34" customWidth="1"/>
    <col min="4" max="5" width="8.375" style="34" customWidth="1"/>
    <col min="6" max="6" width="4.125" style="34" customWidth="1"/>
    <col min="7" max="41" width="5.875" style="34" customWidth="1"/>
    <col min="42" max="256" width="11.125" style="34" customWidth="1"/>
  </cols>
  <sheetData>
    <row r="1" spans="1:41" ht="15.75" customHeight="1">
      <c r="A1" s="35" t="s">
        <v>7</v>
      </c>
      <c r="B1" s="9" t="s">
        <v>8</v>
      </c>
      <c r="C1" s="9" t="s">
        <v>9</v>
      </c>
      <c r="D1" s="10" t="s">
        <v>10</v>
      </c>
      <c r="E1" s="10" t="s">
        <v>11</v>
      </c>
      <c r="F1" s="9" t="s">
        <v>12</v>
      </c>
      <c r="G1" s="11" t="str">
        <f>Num_modulo!$C2</f>
        <v>ANM</v>
      </c>
      <c r="H1" s="11" t="str">
        <f>Num_modulo!$C3</f>
        <v>MDL</v>
      </c>
      <c r="I1" s="11" t="str">
        <f>Num_modulo!$C5</f>
        <v>Prog I</v>
      </c>
      <c r="J1" s="11" t="str">
        <f>Num_modulo!$C6</f>
        <v>Prog II</v>
      </c>
      <c r="K1" s="11" t="str">
        <f>Num_modulo!$C7</f>
        <v>ARCH</v>
      </c>
      <c r="L1" s="11" t="str">
        <f>Num_modulo!$C8</f>
        <v>CMRO</v>
      </c>
      <c r="M1" s="11" t="str">
        <f>Num_modulo!$C9</f>
        <v>ING</v>
      </c>
      <c r="N1" s="11" t="str">
        <f>Num_modulo!$C10</f>
        <v>ALGO</v>
      </c>
      <c r="O1" s="11" t="str">
        <f>Num_modulo!$C11</f>
        <v>FIS</v>
      </c>
      <c r="P1" s="11" t="str">
        <f>Num_modulo!$C12</f>
        <v>EPS</v>
      </c>
      <c r="Q1" s="11" t="str">
        <f>Num_modulo!$C13</f>
        <v>SO</v>
      </c>
      <c r="R1" s="11" t="str">
        <f>Num_modulo!$C14</f>
        <v>BD</v>
      </c>
      <c r="S1" s="11" t="str">
        <f>Num_modulo!$C15</f>
        <v>LFT</v>
      </c>
      <c r="T1" s="11" t="str">
        <f>Num_modulo!$C16</f>
        <v>EGID</v>
      </c>
      <c r="U1" s="11" t="str">
        <f>Num_modulo!$C17</f>
        <v>Prog III</v>
      </c>
      <c r="V1" s="11" t="str">
        <f>Num_modulo!$C18</f>
        <v>SAS</v>
      </c>
      <c r="W1" s="11" t="str">
        <f>Num_modulo!$C19</f>
        <v>SisInt</v>
      </c>
      <c r="X1" s="11" t="str">
        <f>Num_modulo!$C20</f>
        <v>IUMTWEB</v>
      </c>
      <c r="Y1" s="11" t="str">
        <f>Num_modulo!$C21</f>
        <v>RetiI</v>
      </c>
      <c r="Z1" s="11" t="str">
        <f>Num_modulo!$C22</f>
        <v>SIC</v>
      </c>
      <c r="AA1" s="11" t="str">
        <f>Num_modulo!$C23</f>
        <v>LPP</v>
      </c>
      <c r="AB1" s="11" t="str">
        <f>Num_modulo!$C24</f>
        <v>stage</v>
      </c>
      <c r="AC1" s="11" t="str">
        <f>Num_modulo!$C25</f>
        <v>prova finale</v>
      </c>
      <c r="AD1" s="12">
        <f>Num_modulo!$C26</f>
        <v>0</v>
      </c>
      <c r="AE1" s="12">
        <f>Num_modulo!$C27</f>
        <v>0</v>
      </c>
      <c r="AF1" s="12">
        <f>Num_modulo!$C28</f>
        <v>0</v>
      </c>
      <c r="AG1" s="12">
        <f>Num_modulo!$C29</f>
        <v>0</v>
      </c>
      <c r="AH1" s="12">
        <f>Num_modulo!$C30</f>
        <v>0</v>
      </c>
      <c r="AI1" s="12">
        <f>Num_modulo!$C31</f>
        <v>0</v>
      </c>
      <c r="AJ1" s="12">
        <f>Num_modulo!$C32</f>
        <v>0</v>
      </c>
      <c r="AK1" s="12">
        <f>Num_modulo!$C33</f>
        <v>0</v>
      </c>
      <c r="AL1" s="12">
        <f>Num_modulo!$C34</f>
        <v>0</v>
      </c>
      <c r="AM1" s="12">
        <f>Num_modulo!$C35</f>
        <v>0</v>
      </c>
      <c r="AN1" s="12">
        <f>Num_modulo!$C36</f>
        <v>0</v>
      </c>
      <c r="AO1" s="12">
        <f>Num_modulo!$C37</f>
        <v>0</v>
      </c>
    </row>
    <row r="2" spans="1:41" ht="15.75" customHeight="1">
      <c r="A2" s="13"/>
      <c r="B2" s="14"/>
      <c r="C2" s="14"/>
      <c r="D2" s="14"/>
      <c r="E2" s="14"/>
      <c r="F2" s="15"/>
      <c r="G2" s="16">
        <v>1</v>
      </c>
      <c r="H2" s="16">
        <f>G2+1</f>
        <v>2</v>
      </c>
      <c r="I2" s="16">
        <f>H2+1</f>
        <v>3</v>
      </c>
      <c r="J2" s="16">
        <f>I2+1</f>
        <v>4</v>
      </c>
      <c r="K2" s="16">
        <f>J2+1</f>
        <v>5</v>
      </c>
      <c r="L2" s="16">
        <f>K2+1</f>
        <v>6</v>
      </c>
      <c r="M2" s="16">
        <f>L2+1</f>
        <v>7</v>
      </c>
      <c r="N2" s="16">
        <f>M2+1</f>
        <v>8</v>
      </c>
      <c r="O2" s="16">
        <f>N2+1</f>
        <v>9</v>
      </c>
      <c r="P2" s="16">
        <f>O2+1</f>
        <v>10</v>
      </c>
      <c r="Q2" s="16">
        <f>P2+1</f>
        <v>11</v>
      </c>
      <c r="R2" s="16">
        <f>Q2+1</f>
        <v>12</v>
      </c>
      <c r="S2" s="16">
        <f>R2+1</f>
        <v>13</v>
      </c>
      <c r="T2" s="16">
        <f>S2+1</f>
        <v>14</v>
      </c>
      <c r="U2" s="16">
        <f>T2+1</f>
        <v>15</v>
      </c>
      <c r="V2" s="16">
        <f>U2+1</f>
        <v>16</v>
      </c>
      <c r="W2" s="16">
        <f>V2+1</f>
        <v>17</v>
      </c>
      <c r="X2" s="16">
        <f>W2+1</f>
        <v>18</v>
      </c>
      <c r="Y2" s="16">
        <f>X2+1</f>
        <v>19</v>
      </c>
      <c r="Z2" s="16">
        <f>Y2+1</f>
        <v>20</v>
      </c>
      <c r="AA2" s="16">
        <f>Z2+1</f>
        <v>21</v>
      </c>
      <c r="AB2" s="16">
        <f>AA2+1</f>
        <v>22</v>
      </c>
      <c r="AC2" s="16">
        <f>AB2+1</f>
        <v>23</v>
      </c>
      <c r="AD2" s="16">
        <f>AC2+1</f>
        <v>24</v>
      </c>
      <c r="AE2" s="16">
        <f>AD2+1</f>
        <v>25</v>
      </c>
      <c r="AF2" s="16">
        <f>AE2+1</f>
        <v>26</v>
      </c>
      <c r="AG2" s="16">
        <f>AF2+1</f>
        <v>27</v>
      </c>
      <c r="AH2" s="16">
        <f>AG2+1</f>
        <v>28</v>
      </c>
      <c r="AI2" s="16">
        <f>AH2+1</f>
        <v>29</v>
      </c>
      <c r="AJ2" s="16">
        <f>AI2+1</f>
        <v>30</v>
      </c>
      <c r="AK2" s="16">
        <f>AJ2+1</f>
        <v>31</v>
      </c>
      <c r="AL2" s="16">
        <f>AK2+1</f>
        <v>32</v>
      </c>
      <c r="AM2" s="16">
        <f>AL2+1</f>
        <v>33</v>
      </c>
      <c r="AN2" s="16">
        <f>AM2+1</f>
        <v>34</v>
      </c>
      <c r="AO2" s="16">
        <f>AN2+1</f>
        <v>35</v>
      </c>
    </row>
    <row r="3" spans="1:41" ht="15.75" customHeight="1">
      <c r="A3" s="36" t="s">
        <v>49</v>
      </c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0"/>
    </row>
    <row r="4" spans="1:41" ht="15.75" customHeight="1">
      <c r="A4" s="37" t="s">
        <v>50</v>
      </c>
      <c r="B4" s="23"/>
      <c r="C4" s="22">
        <v>3</v>
      </c>
      <c r="D4" s="24">
        <f>IF(F4&gt;=B4,B4,F4)</f>
        <v>0</v>
      </c>
      <c r="E4" s="24">
        <f>IF(F4&gt;=C4,C4,F4)</f>
        <v>3</v>
      </c>
      <c r="F4" s="25">
        <f>SUM(G4:AO4)</f>
        <v>3</v>
      </c>
      <c r="G4" s="23"/>
      <c r="H4" s="23"/>
      <c r="I4" s="22">
        <v>1</v>
      </c>
      <c r="J4" s="23"/>
      <c r="K4" s="22">
        <v>2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7"/>
      <c r="AI4" s="27"/>
      <c r="AJ4" s="27"/>
      <c r="AK4" s="27"/>
      <c r="AL4" s="27"/>
      <c r="AM4" s="27"/>
      <c r="AN4" s="27"/>
      <c r="AO4" s="27"/>
    </row>
    <row r="5" spans="1:41" ht="15.75" customHeight="1">
      <c r="A5" s="38" t="s">
        <v>51</v>
      </c>
      <c r="B5" s="29"/>
      <c r="C5" s="30">
        <v>3</v>
      </c>
      <c r="D5" s="31">
        <f>IF(F5&gt;=B5,B5,F5)</f>
        <v>0</v>
      </c>
      <c r="E5" s="31">
        <f>IF(F5&gt;=C5,C5,F5)</f>
        <v>3</v>
      </c>
      <c r="F5" s="32">
        <f>SUM(G5:AO5)</f>
        <v>3</v>
      </c>
      <c r="G5" s="29"/>
      <c r="H5" s="29"/>
      <c r="I5" s="29"/>
      <c r="J5" s="29"/>
      <c r="K5" s="30">
        <v>3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 t="s">
        <v>52</v>
      </c>
      <c r="B6" s="29"/>
      <c r="C6" s="30">
        <v>6</v>
      </c>
      <c r="D6" s="31">
        <f>IF(F6&gt;=B6,B6,F6)</f>
        <v>0</v>
      </c>
      <c r="E6" s="31">
        <f>IF(F6&gt;=C6,C6,F6)</f>
        <v>5.5</v>
      </c>
      <c r="F6" s="32">
        <f>SUM(G6:AO6)</f>
        <v>5.5</v>
      </c>
      <c r="G6" s="29"/>
      <c r="H6" s="29"/>
      <c r="I6" s="29"/>
      <c r="J6" s="30">
        <v>1</v>
      </c>
      <c r="K6" s="30">
        <v>4</v>
      </c>
      <c r="L6" s="29"/>
      <c r="M6" s="29"/>
      <c r="N6" s="29"/>
      <c r="O6" s="29"/>
      <c r="P6" s="29"/>
      <c r="Q6" s="30">
        <v>0.5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38" t="s">
        <v>53</v>
      </c>
      <c r="B7" s="29"/>
      <c r="C7" s="30">
        <v>3</v>
      </c>
      <c r="D7" s="31">
        <f>IF(F7&gt;=B7,B7,F7)</f>
        <v>0</v>
      </c>
      <c r="E7" s="31">
        <f>IF(F7&gt;=C7,C7,F7)</f>
        <v>3</v>
      </c>
      <c r="F7" s="32">
        <f>SUM(G7:AO7)</f>
        <v>3</v>
      </c>
      <c r="G7" s="29"/>
      <c r="H7" s="29"/>
      <c r="I7" s="29"/>
      <c r="J7" s="29"/>
      <c r="K7" s="30">
        <v>3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4"/>
      <c r="AI7" s="4"/>
      <c r="AJ7" s="4"/>
      <c r="AK7" s="4"/>
      <c r="AL7" s="4"/>
      <c r="AM7" s="4"/>
      <c r="AN7" s="4"/>
      <c r="AO7" s="4"/>
    </row>
    <row r="8" spans="1:41" ht="15.75" customHeight="1">
      <c r="A8" s="38" t="s">
        <v>54</v>
      </c>
      <c r="B8" s="29"/>
      <c r="C8" s="30">
        <v>1</v>
      </c>
      <c r="D8" s="31">
        <f>IF(F8&gt;=B8,B8,F8)</f>
        <v>0</v>
      </c>
      <c r="E8" s="31">
        <f>IF(F8&gt;=C8,C8,F8)</f>
        <v>1</v>
      </c>
      <c r="F8" s="32">
        <f>SUM(G8:AO8)</f>
        <v>1.5</v>
      </c>
      <c r="G8" s="29"/>
      <c r="H8" s="29"/>
      <c r="I8" s="29"/>
      <c r="J8" s="29"/>
      <c r="K8" s="30">
        <v>0.5</v>
      </c>
      <c r="L8" s="29"/>
      <c r="M8" s="29"/>
      <c r="N8" s="29"/>
      <c r="O8" s="29"/>
      <c r="P8" s="29"/>
      <c r="Q8" s="30">
        <v>1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4"/>
      <c r="AI8" s="4"/>
      <c r="AJ8" s="4"/>
      <c r="AK8" s="4"/>
      <c r="AL8" s="4"/>
      <c r="AM8" s="4"/>
      <c r="AN8" s="4"/>
      <c r="AO8" s="4"/>
    </row>
    <row r="9" spans="1:41" ht="15.75" customHeight="1">
      <c r="A9" s="38" t="s">
        <v>55</v>
      </c>
      <c r="B9" s="29"/>
      <c r="C9" s="29"/>
      <c r="D9" s="31">
        <f>IF(F9&gt;=B9,B9,F9)</f>
        <v>0</v>
      </c>
      <c r="E9" s="31">
        <f>IF(F9&gt;=C9,C9,F9)</f>
        <v>0</v>
      </c>
      <c r="F9" s="32">
        <f>SUM(G9:AO9)</f>
        <v>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4"/>
      <c r="AI9" s="4"/>
      <c r="AJ9" s="4"/>
      <c r="AK9" s="4"/>
      <c r="AL9" s="4"/>
      <c r="AM9" s="4"/>
      <c r="AN9" s="4"/>
      <c r="AO9" s="4"/>
    </row>
    <row r="10" spans="1:41" ht="15.75" customHeight="1">
      <c r="A10" s="38" t="s">
        <v>56</v>
      </c>
      <c r="B10" s="29"/>
      <c r="C10" s="29"/>
      <c r="D10" s="31">
        <f>IF(F10&gt;=B10,B10,F10)</f>
        <v>0</v>
      </c>
      <c r="E10" s="31">
        <f>IF(F10&gt;=C10,C10,F10)</f>
        <v>0</v>
      </c>
      <c r="F10" s="32">
        <f>SUM(G10:AO10)</f>
        <v>0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38" t="s">
        <v>57</v>
      </c>
      <c r="B11" s="29"/>
      <c r="C11" s="29"/>
      <c r="D11" s="31">
        <f>IF(F11&gt;=B11,B11,F11)</f>
        <v>0</v>
      </c>
      <c r="E11" s="31">
        <f>IF(F11&gt;=C11,C11,F11)</f>
        <v>0</v>
      </c>
      <c r="F11" s="32">
        <f>SUM(G11:AO11)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4"/>
      <c r="AI11" s="4"/>
      <c r="AJ11" s="4"/>
      <c r="AK11" s="4"/>
      <c r="AL11" s="4"/>
      <c r="AM11" s="4"/>
      <c r="AN11" s="4"/>
      <c r="AO11" s="4"/>
    </row>
    <row r="12" spans="1:41" ht="15.75" customHeight="1">
      <c r="A12" s="38" t="s">
        <v>48</v>
      </c>
      <c r="B12" s="32">
        <f>SUM(B4:B11)</f>
        <v>0</v>
      </c>
      <c r="C12" s="32">
        <f>SUM(C4:C11)</f>
        <v>16</v>
      </c>
      <c r="D12" s="31">
        <f>SUM(D4:D11)</f>
        <v>0</v>
      </c>
      <c r="E12" s="31">
        <f>SUM(E4:E11)</f>
        <v>15.5</v>
      </c>
      <c r="F12" s="33"/>
      <c r="G12" s="32">
        <f>SUM(G4:G11)</f>
        <v>0</v>
      </c>
      <c r="H12" s="32">
        <f>SUM(H4:H11)</f>
        <v>0</v>
      </c>
      <c r="I12" s="32">
        <f>SUM(I4:I11)</f>
        <v>1</v>
      </c>
      <c r="J12" s="32">
        <f>SUM(J4:J11)</f>
        <v>1</v>
      </c>
      <c r="K12" s="32">
        <f>SUM(K4:K11)</f>
        <v>12.5</v>
      </c>
      <c r="L12" s="32">
        <f>SUM(L4:L11)</f>
        <v>0</v>
      </c>
      <c r="M12" s="32">
        <f>SUM(M4:M11)</f>
        <v>0</v>
      </c>
      <c r="N12" s="32">
        <f>SUM(N4:N11)</f>
        <v>0</v>
      </c>
      <c r="O12" s="32">
        <f>SUM(O4:O11)</f>
        <v>0</v>
      </c>
      <c r="P12" s="32">
        <f>SUM(P4:P11)</f>
        <v>0</v>
      </c>
      <c r="Q12" s="32">
        <f>SUM(Q4:Q11)</f>
        <v>1.5</v>
      </c>
      <c r="R12" s="32">
        <f>SUM(R4:R11)</f>
        <v>0</v>
      </c>
      <c r="S12" s="32">
        <f>SUM(S4:S11)</f>
        <v>0</v>
      </c>
      <c r="T12" s="32">
        <f>SUM(T4:T11)</f>
        <v>0</v>
      </c>
      <c r="U12" s="32">
        <f>SUM(U4:U11)</f>
        <v>0</v>
      </c>
      <c r="V12" s="32">
        <f>SUM(V4:V11)</f>
        <v>0</v>
      </c>
      <c r="W12" s="32">
        <f>SUM(W4:W11)</f>
        <v>0</v>
      </c>
      <c r="X12" s="32">
        <f>SUM(X4:X11)</f>
        <v>0</v>
      </c>
      <c r="Y12" s="32">
        <f>SUM(Y4:Y11)</f>
        <v>0</v>
      </c>
      <c r="Z12" s="32">
        <f>SUM(Z4:Z11)</f>
        <v>0</v>
      </c>
      <c r="AA12" s="32">
        <f>SUM(AA4:AA11)</f>
        <v>0</v>
      </c>
      <c r="AB12" s="32">
        <f>SUM(AB4:AB11)</f>
        <v>0</v>
      </c>
      <c r="AC12" s="32">
        <f>SUM(AC4:AC11)</f>
        <v>0</v>
      </c>
      <c r="AD12" s="32">
        <f>SUM(AD4:AD11)</f>
        <v>0</v>
      </c>
      <c r="AE12" s="32">
        <f>SUM(AE4:AE11)</f>
        <v>0</v>
      </c>
      <c r="AF12" s="32">
        <f>SUM(AF4:AF11)</f>
        <v>0</v>
      </c>
      <c r="AG12" s="32">
        <f>SUM(AG4:AG11)</f>
        <v>0</v>
      </c>
      <c r="AH12" s="32">
        <f>SUM(AH4:AH11)</f>
        <v>0</v>
      </c>
      <c r="AI12" s="32">
        <f>SUM(AI4:AI11)</f>
        <v>0</v>
      </c>
      <c r="AJ12" s="32">
        <f>SUM(AJ4:AJ11)</f>
        <v>0</v>
      </c>
      <c r="AK12" s="32">
        <f>SUM(AK4:AK11)</f>
        <v>0</v>
      </c>
      <c r="AL12" s="32">
        <f>SUM(AL4:AL11)</f>
        <v>0</v>
      </c>
      <c r="AM12" s="32">
        <f>SUM(AM4:AM11)</f>
        <v>0</v>
      </c>
      <c r="AN12" s="32">
        <f>SUM(AN4:AN11)</f>
        <v>0</v>
      </c>
      <c r="AO12" s="32">
        <f>SUM(AO4:AO11)</f>
        <v>0</v>
      </c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56.875" style="39" customWidth="1"/>
    <col min="2" max="3" width="5.00390625" style="39" customWidth="1"/>
    <col min="4" max="5" width="8.375" style="39" customWidth="1"/>
    <col min="6" max="6" width="4.125" style="39" customWidth="1"/>
    <col min="7" max="41" width="5.875" style="39" customWidth="1"/>
    <col min="42" max="256" width="11.125" style="39" customWidth="1"/>
  </cols>
  <sheetData>
    <row r="1" spans="1:41" ht="15.75" customHeight="1">
      <c r="A1" s="35" t="s">
        <v>7</v>
      </c>
      <c r="B1" s="9" t="s">
        <v>8</v>
      </c>
      <c r="C1" s="9" t="s">
        <v>9</v>
      </c>
      <c r="D1" s="10" t="s">
        <v>10</v>
      </c>
      <c r="E1" s="10" t="s">
        <v>11</v>
      </c>
      <c r="F1" s="9" t="s">
        <v>12</v>
      </c>
      <c r="G1" s="11" t="str">
        <f>Num_modulo!$C2</f>
        <v>ANM</v>
      </c>
      <c r="H1" s="11" t="str">
        <f>Num_modulo!$C3</f>
        <v>MDL</v>
      </c>
      <c r="I1" s="11" t="str">
        <f>Num_modulo!$C5</f>
        <v>Prog I</v>
      </c>
      <c r="J1" s="11" t="str">
        <f>Num_modulo!$C6</f>
        <v>Prog II</v>
      </c>
      <c r="K1" s="11" t="str">
        <f>Num_modulo!$C7</f>
        <v>ARCH</v>
      </c>
      <c r="L1" s="11" t="str">
        <f>Num_modulo!$C8</f>
        <v>CMRO</v>
      </c>
      <c r="M1" s="11" t="str">
        <f>Num_modulo!$C9</f>
        <v>ING</v>
      </c>
      <c r="N1" s="11" t="str">
        <f>Num_modulo!$C10</f>
        <v>ALGO</v>
      </c>
      <c r="O1" s="11" t="str">
        <f>Num_modulo!$C11</f>
        <v>FIS</v>
      </c>
      <c r="P1" s="11" t="str">
        <f>Num_modulo!$C12</f>
        <v>EPS</v>
      </c>
      <c r="Q1" s="11" t="str">
        <f>Num_modulo!$C13</f>
        <v>SO</v>
      </c>
      <c r="R1" s="11" t="str">
        <f>Num_modulo!$C14</f>
        <v>BD</v>
      </c>
      <c r="S1" s="11" t="str">
        <f>Num_modulo!$C15</f>
        <v>LFT</v>
      </c>
      <c r="T1" s="11" t="str">
        <f>Num_modulo!$C16</f>
        <v>EGID</v>
      </c>
      <c r="U1" s="11" t="str">
        <f>Num_modulo!$C17</f>
        <v>Prog III</v>
      </c>
      <c r="V1" s="11" t="str">
        <f>Num_modulo!$C18</f>
        <v>SAS</v>
      </c>
      <c r="W1" s="11" t="str">
        <f>Num_modulo!$C19</f>
        <v>SisInt</v>
      </c>
      <c r="X1" s="11" t="str">
        <f>Num_modulo!$C20</f>
        <v>IUMTWEB</v>
      </c>
      <c r="Y1" s="11" t="str">
        <f>Num_modulo!$C21</f>
        <v>RetiI</v>
      </c>
      <c r="Z1" s="11" t="str">
        <f>Num_modulo!$C22</f>
        <v>SIC</v>
      </c>
      <c r="AA1" s="11" t="str">
        <f>Num_modulo!$C23</f>
        <v>LPP</v>
      </c>
      <c r="AB1" s="11" t="str">
        <f>Num_modulo!$C24</f>
        <v>stage</v>
      </c>
      <c r="AC1" s="11" t="str">
        <f>Num_modulo!$C25</f>
        <v>prova finale</v>
      </c>
      <c r="AD1" s="12">
        <f>Num_modulo!$C26</f>
        <v>0</v>
      </c>
      <c r="AE1" s="12">
        <f>Num_modulo!$C27</f>
        <v>0</v>
      </c>
      <c r="AF1" s="12">
        <f>Num_modulo!$C28</f>
        <v>0</v>
      </c>
      <c r="AG1" s="12">
        <f>Num_modulo!$C29</f>
        <v>0</v>
      </c>
      <c r="AH1" s="12">
        <f>Num_modulo!$C30</f>
        <v>0</v>
      </c>
      <c r="AI1" s="12">
        <f>Num_modulo!$C31</f>
        <v>0</v>
      </c>
      <c r="AJ1" s="12">
        <f>Num_modulo!$C32</f>
        <v>0</v>
      </c>
      <c r="AK1" s="12">
        <f>Num_modulo!$C33</f>
        <v>0</v>
      </c>
      <c r="AL1" s="12">
        <f>Num_modulo!$C34</f>
        <v>0</v>
      </c>
      <c r="AM1" s="12">
        <f>Num_modulo!$C35</f>
        <v>0</v>
      </c>
      <c r="AN1" s="12">
        <f>Num_modulo!$C36</f>
        <v>0</v>
      </c>
      <c r="AO1" s="12">
        <f>Num_modulo!$C37</f>
        <v>0</v>
      </c>
    </row>
    <row r="2" spans="1:41" ht="15.75" customHeight="1">
      <c r="A2" s="13"/>
      <c r="B2" s="14"/>
      <c r="C2" s="14"/>
      <c r="D2" s="14"/>
      <c r="E2" s="14"/>
      <c r="F2" s="15"/>
      <c r="G2" s="16">
        <v>1</v>
      </c>
      <c r="H2" s="16">
        <f>G2+1</f>
        <v>2</v>
      </c>
      <c r="I2" s="16">
        <f>H2+1</f>
        <v>3</v>
      </c>
      <c r="J2" s="16">
        <f>I2+1</f>
        <v>4</v>
      </c>
      <c r="K2" s="16">
        <f>J2+1</f>
        <v>5</v>
      </c>
      <c r="L2" s="16">
        <f>K2+1</f>
        <v>6</v>
      </c>
      <c r="M2" s="16">
        <f>L2+1</f>
        <v>7</v>
      </c>
      <c r="N2" s="16">
        <f>M2+1</f>
        <v>8</v>
      </c>
      <c r="O2" s="16">
        <f>N2+1</f>
        <v>9</v>
      </c>
      <c r="P2" s="16">
        <f>O2+1</f>
        <v>10</v>
      </c>
      <c r="Q2" s="16">
        <f>P2+1</f>
        <v>11</v>
      </c>
      <c r="R2" s="16">
        <f>Q2+1</f>
        <v>12</v>
      </c>
      <c r="S2" s="16">
        <f>R2+1</f>
        <v>13</v>
      </c>
      <c r="T2" s="16">
        <f>S2+1</f>
        <v>14</v>
      </c>
      <c r="U2" s="16">
        <f>T2+1</f>
        <v>15</v>
      </c>
      <c r="V2" s="16">
        <f>U2+1</f>
        <v>16</v>
      </c>
      <c r="W2" s="16">
        <f>V2+1</f>
        <v>17</v>
      </c>
      <c r="X2" s="16">
        <f>W2+1</f>
        <v>18</v>
      </c>
      <c r="Y2" s="16">
        <f>X2+1</f>
        <v>19</v>
      </c>
      <c r="Z2" s="16">
        <f>Y2+1</f>
        <v>20</v>
      </c>
      <c r="AA2" s="16">
        <f>Z2+1</f>
        <v>21</v>
      </c>
      <c r="AB2" s="16">
        <f>AA2+1</f>
        <v>22</v>
      </c>
      <c r="AC2" s="16">
        <f>AB2+1</f>
        <v>23</v>
      </c>
      <c r="AD2" s="16">
        <f>AC2+1</f>
        <v>24</v>
      </c>
      <c r="AE2" s="16">
        <f>AD2+1</f>
        <v>25</v>
      </c>
      <c r="AF2" s="16">
        <f>AE2+1</f>
        <v>26</v>
      </c>
      <c r="AG2" s="16">
        <f>AF2+1</f>
        <v>27</v>
      </c>
      <c r="AH2" s="16">
        <f>AG2+1</f>
        <v>28</v>
      </c>
      <c r="AI2" s="16">
        <f>AH2+1</f>
        <v>29</v>
      </c>
      <c r="AJ2" s="16">
        <f>AI2+1</f>
        <v>30</v>
      </c>
      <c r="AK2" s="16">
        <f>AJ2+1</f>
        <v>31</v>
      </c>
      <c r="AL2" s="16">
        <f>AK2+1</f>
        <v>32</v>
      </c>
      <c r="AM2" s="16">
        <f>AL2+1</f>
        <v>33</v>
      </c>
      <c r="AN2" s="16">
        <f>AM2+1</f>
        <v>34</v>
      </c>
      <c r="AO2" s="16">
        <f>AN2+1</f>
        <v>35</v>
      </c>
    </row>
    <row r="3" spans="1:41" ht="15.75" customHeight="1">
      <c r="A3" s="40" t="s">
        <v>58</v>
      </c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0"/>
    </row>
    <row r="4" spans="1:41" ht="15.75" customHeight="1">
      <c r="A4" s="37" t="s">
        <v>59</v>
      </c>
      <c r="B4" s="22">
        <v>1</v>
      </c>
      <c r="C4" s="27"/>
      <c r="D4" s="41">
        <f>IF(F4&gt;=B4,B4,F4)</f>
        <v>0</v>
      </c>
      <c r="E4" s="41">
        <f>IF(F4&gt;=C4,C4,F4)</f>
        <v>0</v>
      </c>
      <c r="F4" s="22">
        <f>SUM(G4:AO4)</f>
        <v>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7"/>
      <c r="AI4" s="27"/>
      <c r="AJ4" s="27"/>
      <c r="AK4" s="27"/>
      <c r="AL4" s="27"/>
      <c r="AM4" s="27"/>
      <c r="AN4" s="27"/>
      <c r="AO4" s="27"/>
    </row>
    <row r="5" spans="1:41" ht="15.75" customHeight="1">
      <c r="A5" s="38" t="s">
        <v>60</v>
      </c>
      <c r="B5" s="4"/>
      <c r="C5" s="4"/>
      <c r="D5" s="42">
        <f>IF(F5&gt;=B5,B5,F5)</f>
        <v>0</v>
      </c>
      <c r="E5" s="42">
        <f>IF(F5&gt;=C5,C5,F5)</f>
        <v>0</v>
      </c>
      <c r="F5" s="30">
        <f>SUM(G5:AO5)</f>
        <v>0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 t="s">
        <v>61</v>
      </c>
      <c r="B6" s="4"/>
      <c r="C6" s="4"/>
      <c r="D6" s="42">
        <f>IF(F6&gt;=B6,B6,F6)</f>
        <v>0</v>
      </c>
      <c r="E6" s="42">
        <f>IF(F6&gt;=C6,C6,F6)</f>
        <v>0</v>
      </c>
      <c r="F6" s="30">
        <f>SUM(G6:AO6)</f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38" t="s">
        <v>62</v>
      </c>
      <c r="B7" s="4"/>
      <c r="C7" s="4"/>
      <c r="D7" s="42">
        <f>IF(F7&gt;=B7,B7,F7)</f>
        <v>0</v>
      </c>
      <c r="E7" s="42">
        <f>IF(F7&gt;=C7,C7,F7)</f>
        <v>0</v>
      </c>
      <c r="F7" s="30">
        <f>SUM(G7:AO7)</f>
        <v>0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4"/>
      <c r="AI7" s="4"/>
      <c r="AJ7" s="4"/>
      <c r="AK7" s="4"/>
      <c r="AL7" s="4"/>
      <c r="AM7" s="4"/>
      <c r="AN7" s="4"/>
      <c r="AO7" s="4"/>
    </row>
    <row r="8" spans="1:41" ht="15.75" customHeight="1">
      <c r="A8" s="38" t="s">
        <v>63</v>
      </c>
      <c r="B8" s="4"/>
      <c r="C8" s="4"/>
      <c r="D8" s="42">
        <f>IF(F8&gt;=B8,B8,F8)</f>
        <v>0</v>
      </c>
      <c r="E8" s="42">
        <f>IF(F8&gt;=C8,C8,F8)</f>
        <v>0</v>
      </c>
      <c r="F8" s="30">
        <f>SUM(G8:AO8)</f>
        <v>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4"/>
      <c r="AI8" s="4"/>
      <c r="AJ8" s="4"/>
      <c r="AK8" s="4"/>
      <c r="AL8" s="4"/>
      <c r="AM8" s="4"/>
      <c r="AN8" s="4"/>
      <c r="AO8" s="4"/>
    </row>
    <row r="9" spans="1:41" ht="15.75" customHeight="1">
      <c r="A9" s="38" t="s">
        <v>64</v>
      </c>
      <c r="B9" s="4"/>
      <c r="C9" s="4"/>
      <c r="D9" s="42">
        <f>IF(F9&gt;=B9,B9,F9)</f>
        <v>0</v>
      </c>
      <c r="E9" s="42">
        <f>IF(F9&gt;=C9,C9,F9)</f>
        <v>0</v>
      </c>
      <c r="F9" s="30">
        <f>SUM(G9:AO9)</f>
        <v>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4"/>
      <c r="AI9" s="4"/>
      <c r="AJ9" s="4"/>
      <c r="AK9" s="4"/>
      <c r="AL9" s="4"/>
      <c r="AM9" s="4"/>
      <c r="AN9" s="4"/>
      <c r="AO9" s="4"/>
    </row>
    <row r="10" spans="1:41" ht="15.75" customHeight="1">
      <c r="A10" s="38" t="s">
        <v>48</v>
      </c>
      <c r="B10" s="30">
        <f>SUM(B4:B9)</f>
        <v>1</v>
      </c>
      <c r="C10" s="30">
        <f>SUM(C4:C9)</f>
        <v>0</v>
      </c>
      <c r="D10" s="42">
        <f>SUM(D4:D9)</f>
        <v>0</v>
      </c>
      <c r="E10" s="42">
        <f>SUM(E4:E9)</f>
        <v>0</v>
      </c>
      <c r="F10" s="29"/>
      <c r="G10" s="30">
        <f>SUM(G4:G9)</f>
        <v>0</v>
      </c>
      <c r="H10" s="30">
        <f>SUM(H4:H9)</f>
        <v>0</v>
      </c>
      <c r="I10" s="30">
        <f>SUM(I4:I9)</f>
        <v>0</v>
      </c>
      <c r="J10" s="30">
        <f>SUM(J4:J9)</f>
        <v>0</v>
      </c>
      <c r="K10" s="30">
        <f>SUM(K4:K9)</f>
        <v>0</v>
      </c>
      <c r="L10" s="30">
        <f>SUM(L4:L9)</f>
        <v>0</v>
      </c>
      <c r="M10" s="30">
        <f>SUM(M4:M9)</f>
        <v>0</v>
      </c>
      <c r="N10" s="30">
        <f>SUM(N4:N9)</f>
        <v>0</v>
      </c>
      <c r="O10" s="30">
        <f>SUM(O4:O9)</f>
        <v>0</v>
      </c>
      <c r="P10" s="30">
        <f>SUM(P4:P9)</f>
        <v>0</v>
      </c>
      <c r="Q10" s="30">
        <f>SUM(Q4:Q9)</f>
        <v>0</v>
      </c>
      <c r="R10" s="30">
        <f>SUM(R4:R9)</f>
        <v>0</v>
      </c>
      <c r="S10" s="30">
        <f>SUM(S4:S9)</f>
        <v>0</v>
      </c>
      <c r="T10" s="30">
        <f>SUM(T4:T9)</f>
        <v>0</v>
      </c>
      <c r="U10" s="30">
        <f>SUM(U4:U9)</f>
        <v>0</v>
      </c>
      <c r="V10" s="30">
        <f>SUM(V4:V9)</f>
        <v>0</v>
      </c>
      <c r="W10" s="30">
        <f>SUM(W4:W9)</f>
        <v>0</v>
      </c>
      <c r="X10" s="30">
        <f>SUM(X4:X9)</f>
        <v>0</v>
      </c>
      <c r="Y10" s="30">
        <f>SUM(Y4:Y9)</f>
        <v>0</v>
      </c>
      <c r="Z10" s="30">
        <f>SUM(Z4:Z9)</f>
        <v>0</v>
      </c>
      <c r="AA10" s="30">
        <f>SUM(AA4:AA9)</f>
        <v>0</v>
      </c>
      <c r="AB10" s="30">
        <f>SUM(AB4:AB9)</f>
        <v>0</v>
      </c>
      <c r="AC10" s="30">
        <f>SUM(AC4:AC9)</f>
        <v>0</v>
      </c>
      <c r="AD10" s="30">
        <f>SUM(AD4:AD9)</f>
        <v>0</v>
      </c>
      <c r="AE10" s="30">
        <f>SUM(AE4:AE9)</f>
        <v>0</v>
      </c>
      <c r="AF10" s="30">
        <f>SUM(AF4:AF9)</f>
        <v>0</v>
      </c>
      <c r="AG10" s="30">
        <f>SUM(AG4:AG9)</f>
        <v>0</v>
      </c>
      <c r="AH10" s="30">
        <f>SUM(AH4:AH9)</f>
        <v>0</v>
      </c>
      <c r="AI10" s="30">
        <f>SUM(AI4:AI9)</f>
        <v>0</v>
      </c>
      <c r="AJ10" s="30">
        <f>SUM(AJ4:AJ9)</f>
        <v>0</v>
      </c>
      <c r="AK10" s="30">
        <f>SUM(AK4:AK9)</f>
        <v>0</v>
      </c>
      <c r="AL10" s="30">
        <f>SUM(AL4:AL9)</f>
        <v>0</v>
      </c>
      <c r="AM10" s="30">
        <f>SUM(AM4:AM9)</f>
        <v>0</v>
      </c>
      <c r="AN10" s="30">
        <f>SUM(AN4:AN9)</f>
        <v>0</v>
      </c>
      <c r="AO10" s="30">
        <f>SUM(AO4:AO9)</f>
        <v>0</v>
      </c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54.375" style="43" customWidth="1"/>
    <col min="2" max="3" width="5.00390625" style="43" customWidth="1"/>
    <col min="4" max="5" width="8.375" style="43" customWidth="1"/>
    <col min="6" max="6" width="4.125" style="43" customWidth="1"/>
    <col min="7" max="41" width="5.875" style="43" customWidth="1"/>
    <col min="42" max="256" width="11.125" style="43" customWidth="1"/>
  </cols>
  <sheetData>
    <row r="1" spans="1:41" ht="15.75" customHeight="1">
      <c r="A1" s="35" t="s">
        <v>7</v>
      </c>
      <c r="B1" s="9" t="s">
        <v>8</v>
      </c>
      <c r="C1" s="9" t="s">
        <v>9</v>
      </c>
      <c r="D1" s="10" t="s">
        <v>10</v>
      </c>
      <c r="E1" s="10" t="s">
        <v>11</v>
      </c>
      <c r="F1" s="9" t="s">
        <v>12</v>
      </c>
      <c r="G1" s="11" t="str">
        <f>Num_modulo!$C2</f>
        <v>ANM</v>
      </c>
      <c r="H1" s="11" t="str">
        <f>Num_modulo!$C3</f>
        <v>MDL</v>
      </c>
      <c r="I1" s="11" t="str">
        <f>Num_modulo!$C5</f>
        <v>Prog I</v>
      </c>
      <c r="J1" s="11" t="str">
        <f>Num_modulo!$C6</f>
        <v>Prog II</v>
      </c>
      <c r="K1" s="11" t="str">
        <f>Num_modulo!$C7</f>
        <v>ARCH</v>
      </c>
      <c r="L1" s="11" t="str">
        <f>Num_modulo!$C8</f>
        <v>CMRO</v>
      </c>
      <c r="M1" s="11" t="str">
        <f>Num_modulo!$C9</f>
        <v>ING</v>
      </c>
      <c r="N1" s="11" t="str">
        <f>Num_modulo!$C10</f>
        <v>ALGO</v>
      </c>
      <c r="O1" s="11" t="str">
        <f>Num_modulo!$C11</f>
        <v>FIS</v>
      </c>
      <c r="P1" s="11" t="str">
        <f>Num_modulo!$C12</f>
        <v>EPS</v>
      </c>
      <c r="Q1" s="11" t="str">
        <f>Num_modulo!$C13</f>
        <v>SO</v>
      </c>
      <c r="R1" s="11" t="str">
        <f>Num_modulo!$C14</f>
        <v>BD</v>
      </c>
      <c r="S1" s="11" t="str">
        <f>Num_modulo!$C15</f>
        <v>LFT</v>
      </c>
      <c r="T1" s="11" t="str">
        <f>Num_modulo!$C16</f>
        <v>EGID</v>
      </c>
      <c r="U1" s="11" t="str">
        <f>Num_modulo!$C17</f>
        <v>Prog III</v>
      </c>
      <c r="V1" s="11" t="str">
        <f>Num_modulo!$C18</f>
        <v>SAS</v>
      </c>
      <c r="W1" s="11" t="str">
        <f>Num_modulo!$C19</f>
        <v>SisInt</v>
      </c>
      <c r="X1" s="11" t="str">
        <f>Num_modulo!$C20</f>
        <v>IUMTWEB</v>
      </c>
      <c r="Y1" s="11" t="str">
        <f>Num_modulo!$C21</f>
        <v>RetiI</v>
      </c>
      <c r="Z1" s="11" t="str">
        <f>Num_modulo!$C22</f>
        <v>SIC</v>
      </c>
      <c r="AA1" s="11" t="str">
        <f>Num_modulo!$C23</f>
        <v>LPP</v>
      </c>
      <c r="AB1" s="11" t="str">
        <f>Num_modulo!$C24</f>
        <v>stage</v>
      </c>
      <c r="AC1" s="11" t="str">
        <f>Num_modulo!$C25</f>
        <v>prova finale</v>
      </c>
      <c r="AD1" s="12">
        <f>Num_modulo!$C26</f>
        <v>0</v>
      </c>
      <c r="AE1" s="12">
        <f>Num_modulo!$C27</f>
        <v>0</v>
      </c>
      <c r="AF1" s="12">
        <f>Num_modulo!$C28</f>
        <v>0</v>
      </c>
      <c r="AG1" s="12">
        <f>Num_modulo!$C29</f>
        <v>0</v>
      </c>
      <c r="AH1" s="12">
        <f>Num_modulo!$C30</f>
        <v>0</v>
      </c>
      <c r="AI1" s="12">
        <f>Num_modulo!$C31</f>
        <v>0</v>
      </c>
      <c r="AJ1" s="12">
        <f>Num_modulo!$C32</f>
        <v>0</v>
      </c>
      <c r="AK1" s="12">
        <f>Num_modulo!$C33</f>
        <v>0</v>
      </c>
      <c r="AL1" s="12">
        <f>Num_modulo!$C34</f>
        <v>0</v>
      </c>
      <c r="AM1" s="12">
        <f>Num_modulo!$C35</f>
        <v>0</v>
      </c>
      <c r="AN1" s="12">
        <f>Num_modulo!$C36</f>
        <v>0</v>
      </c>
      <c r="AO1" s="12">
        <f>Num_modulo!$C37</f>
        <v>0</v>
      </c>
    </row>
    <row r="2" spans="1:41" ht="15.75" customHeight="1">
      <c r="A2" s="13"/>
      <c r="B2" s="14"/>
      <c r="C2" s="14"/>
      <c r="D2" s="14"/>
      <c r="E2" s="14"/>
      <c r="F2" s="15"/>
      <c r="G2" s="16">
        <v>1</v>
      </c>
      <c r="H2" s="16">
        <f>G2+1</f>
        <v>2</v>
      </c>
      <c r="I2" s="16">
        <f>H2+1</f>
        <v>3</v>
      </c>
      <c r="J2" s="16">
        <f>I2+1</f>
        <v>4</v>
      </c>
      <c r="K2" s="16">
        <f>J2+1</f>
        <v>5</v>
      </c>
      <c r="L2" s="16">
        <f>K2+1</f>
        <v>6</v>
      </c>
      <c r="M2" s="16">
        <f>L2+1</f>
        <v>7</v>
      </c>
      <c r="N2" s="16">
        <f>M2+1</f>
        <v>8</v>
      </c>
      <c r="O2" s="16">
        <f>N2+1</f>
        <v>9</v>
      </c>
      <c r="P2" s="16">
        <f>O2+1</f>
        <v>10</v>
      </c>
      <c r="Q2" s="16">
        <f>P2+1</f>
        <v>11</v>
      </c>
      <c r="R2" s="16">
        <f>Q2+1</f>
        <v>12</v>
      </c>
      <c r="S2" s="16">
        <f>R2+1</f>
        <v>13</v>
      </c>
      <c r="T2" s="16">
        <f>S2+1</f>
        <v>14</v>
      </c>
      <c r="U2" s="16">
        <f>T2+1</f>
        <v>15</v>
      </c>
      <c r="V2" s="16">
        <f>U2+1</f>
        <v>16</v>
      </c>
      <c r="W2" s="16">
        <f>V2+1</f>
        <v>17</v>
      </c>
      <c r="X2" s="16">
        <f>W2+1</f>
        <v>18</v>
      </c>
      <c r="Y2" s="16">
        <f>X2+1</f>
        <v>19</v>
      </c>
      <c r="Z2" s="16">
        <f>Y2+1</f>
        <v>20</v>
      </c>
      <c r="AA2" s="16">
        <f>Z2+1</f>
        <v>21</v>
      </c>
      <c r="AB2" s="16">
        <f>AA2+1</f>
        <v>22</v>
      </c>
      <c r="AC2" s="16">
        <f>AB2+1</f>
        <v>23</v>
      </c>
      <c r="AD2" s="16">
        <f>AC2+1</f>
        <v>24</v>
      </c>
      <c r="AE2" s="16">
        <f>AD2+1</f>
        <v>25</v>
      </c>
      <c r="AF2" s="16">
        <f>AE2+1</f>
        <v>26</v>
      </c>
      <c r="AG2" s="16">
        <f>AF2+1</f>
        <v>27</v>
      </c>
      <c r="AH2" s="16">
        <f>AG2+1</f>
        <v>28</v>
      </c>
      <c r="AI2" s="16">
        <f>AH2+1</f>
        <v>29</v>
      </c>
      <c r="AJ2" s="16">
        <f>AI2+1</f>
        <v>30</v>
      </c>
      <c r="AK2" s="16">
        <f>AJ2+1</f>
        <v>31</v>
      </c>
      <c r="AL2" s="16">
        <f>AK2+1</f>
        <v>32</v>
      </c>
      <c r="AM2" s="16">
        <f>AL2+1</f>
        <v>33</v>
      </c>
      <c r="AN2" s="16">
        <f>AM2+1</f>
        <v>34</v>
      </c>
      <c r="AO2" s="16">
        <f>AN2+1</f>
        <v>35</v>
      </c>
    </row>
    <row r="3" spans="1:41" ht="15.75" customHeight="1">
      <c r="A3" s="40" t="s">
        <v>65</v>
      </c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0"/>
    </row>
    <row r="4" spans="1:41" ht="15.75" customHeight="1">
      <c r="A4" s="37" t="s">
        <v>66</v>
      </c>
      <c r="B4" s="22">
        <v>4</v>
      </c>
      <c r="C4" s="23"/>
      <c r="D4" s="41">
        <f>IF(F4&gt;=B4,B4,F4)</f>
        <v>4</v>
      </c>
      <c r="E4" s="41">
        <f>IF(F4&gt;=C4,C4,F4)</f>
        <v>0</v>
      </c>
      <c r="F4" s="22">
        <f>SUM(G4:AO4)</f>
        <v>7</v>
      </c>
      <c r="G4" s="23"/>
      <c r="H4" s="22">
        <v>7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7"/>
      <c r="AI4" s="27"/>
      <c r="AJ4" s="27"/>
      <c r="AK4" s="27"/>
      <c r="AL4" s="27"/>
      <c r="AM4" s="27"/>
      <c r="AN4" s="27"/>
      <c r="AO4" s="27"/>
    </row>
    <row r="5" spans="1:41" ht="15.75" customHeight="1">
      <c r="A5" s="38" t="s">
        <v>67</v>
      </c>
      <c r="B5" s="30">
        <v>9</v>
      </c>
      <c r="C5" s="29"/>
      <c r="D5" s="42">
        <f>IF(F5&gt;=B5,B5,F5)</f>
        <v>9</v>
      </c>
      <c r="E5" s="42">
        <f>IF(F5&gt;=C5,C5,F5)</f>
        <v>0</v>
      </c>
      <c r="F5" s="30">
        <f>SUM(G5:AO5)</f>
        <v>9</v>
      </c>
      <c r="G5" s="29"/>
      <c r="H5" s="30">
        <v>7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>
        <v>2</v>
      </c>
      <c r="X5" s="29"/>
      <c r="Y5" s="29"/>
      <c r="Z5" s="29"/>
      <c r="AA5" s="29"/>
      <c r="AB5" s="29"/>
      <c r="AC5" s="29"/>
      <c r="AD5" s="29"/>
      <c r="AE5" s="29"/>
      <c r="AF5" s="29"/>
      <c r="AG5" s="29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 t="s">
        <v>68</v>
      </c>
      <c r="B6" s="30">
        <v>10</v>
      </c>
      <c r="C6" s="29"/>
      <c r="D6" s="42">
        <f>IF(F6&gt;=B6,B6,F6)</f>
        <v>8</v>
      </c>
      <c r="E6" s="42">
        <f>IF(F6&gt;=C6,C6,F6)</f>
        <v>0</v>
      </c>
      <c r="F6" s="30">
        <f>SUM(G6:AO6)</f>
        <v>8</v>
      </c>
      <c r="G6" s="29"/>
      <c r="H6" s="30">
        <v>7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>
        <v>1</v>
      </c>
      <c r="X6" s="29"/>
      <c r="Y6" s="29"/>
      <c r="Z6" s="29"/>
      <c r="AA6" s="29"/>
      <c r="AB6" s="29"/>
      <c r="AC6" s="29"/>
      <c r="AD6" s="29"/>
      <c r="AE6" s="29"/>
      <c r="AF6" s="29"/>
      <c r="AG6" s="29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38" t="s">
        <v>69</v>
      </c>
      <c r="B7" s="29"/>
      <c r="C7" s="30">
        <v>1</v>
      </c>
      <c r="D7" s="42">
        <f>IF(F7&gt;=B7,B7,F7)</f>
        <v>0</v>
      </c>
      <c r="E7" s="42">
        <f>IF(F7&gt;=C7,C7,F7)</f>
        <v>0</v>
      </c>
      <c r="F7" s="30">
        <f>SUM(G7:AO7)</f>
        <v>0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4"/>
      <c r="AI7" s="4"/>
      <c r="AJ7" s="4"/>
      <c r="AK7" s="4"/>
      <c r="AL7" s="4"/>
      <c r="AM7" s="4"/>
      <c r="AN7" s="4"/>
      <c r="AO7" s="4"/>
    </row>
    <row r="8" spans="1:41" ht="15.75" customHeight="1">
      <c r="A8" s="38" t="s">
        <v>70</v>
      </c>
      <c r="B8" s="30">
        <v>5</v>
      </c>
      <c r="C8" s="29"/>
      <c r="D8" s="42">
        <f>IF(F8&gt;=B8,B8,F8)</f>
        <v>5</v>
      </c>
      <c r="E8" s="42">
        <f>IF(F8&gt;=C8,C8,F8)</f>
        <v>0</v>
      </c>
      <c r="F8" s="30">
        <f>SUM(G8:AO8)</f>
        <v>5</v>
      </c>
      <c r="G8" s="29"/>
      <c r="H8" s="30">
        <v>3</v>
      </c>
      <c r="I8" s="29"/>
      <c r="J8" s="29"/>
      <c r="K8" s="29"/>
      <c r="L8" s="29"/>
      <c r="M8" s="29"/>
      <c r="N8" s="30">
        <v>2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4"/>
      <c r="AI8" s="4"/>
      <c r="AJ8" s="4"/>
      <c r="AK8" s="4"/>
      <c r="AL8" s="4"/>
      <c r="AM8" s="4"/>
      <c r="AN8" s="4"/>
      <c r="AO8" s="4"/>
    </row>
    <row r="9" spans="1:41" ht="15.75" customHeight="1">
      <c r="A9" s="38" t="s">
        <v>71</v>
      </c>
      <c r="B9" s="30">
        <v>3</v>
      </c>
      <c r="C9" s="29"/>
      <c r="D9" s="42">
        <f>IF(F9&gt;=B9,B9,F9)</f>
        <v>3</v>
      </c>
      <c r="E9" s="42">
        <f>IF(F9&gt;=C9,C9,F9)</f>
        <v>0</v>
      </c>
      <c r="F9" s="30">
        <f>SUM(G9:AO9)</f>
        <v>3</v>
      </c>
      <c r="G9" s="29"/>
      <c r="H9" s="29"/>
      <c r="I9" s="29"/>
      <c r="J9" s="29"/>
      <c r="K9" s="29"/>
      <c r="L9" s="29"/>
      <c r="M9" s="29"/>
      <c r="N9" s="30">
        <v>3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4"/>
      <c r="AI9" s="4"/>
      <c r="AJ9" s="4"/>
      <c r="AK9" s="4"/>
      <c r="AL9" s="4"/>
      <c r="AM9" s="4"/>
      <c r="AN9" s="4"/>
      <c r="AO9" s="4"/>
    </row>
    <row r="10" spans="1:41" ht="15.75" customHeight="1">
      <c r="A10" s="38" t="s">
        <v>72</v>
      </c>
      <c r="B10" s="29"/>
      <c r="C10" s="30">
        <v>1</v>
      </c>
      <c r="D10" s="42">
        <f>IF(F10&gt;=B10,B10,F10)</f>
        <v>0</v>
      </c>
      <c r="E10" s="42">
        <f>IF(F10&gt;=C10,C10,F10)</f>
        <v>1</v>
      </c>
      <c r="F10" s="30">
        <f>SUM(G10:AO10)</f>
        <v>1</v>
      </c>
      <c r="G10" s="29"/>
      <c r="H10" s="29"/>
      <c r="I10" s="29"/>
      <c r="J10" s="29"/>
      <c r="K10" s="29"/>
      <c r="L10" s="29"/>
      <c r="M10" s="29"/>
      <c r="N10" s="30">
        <v>1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38" t="s">
        <v>73</v>
      </c>
      <c r="B11" s="30">
        <v>6</v>
      </c>
      <c r="C11" s="29"/>
      <c r="D11" s="42">
        <f>IF(F11&gt;=B11,B11,F11)</f>
        <v>6</v>
      </c>
      <c r="E11" s="42">
        <f>IF(F11&gt;=C11,C11,F11)</f>
        <v>0</v>
      </c>
      <c r="F11" s="30">
        <f>SUM(G11:AO11)</f>
        <v>6</v>
      </c>
      <c r="G11" s="29"/>
      <c r="H11" s="29"/>
      <c r="I11" s="29"/>
      <c r="J11" s="29"/>
      <c r="K11" s="29"/>
      <c r="L11" s="29"/>
      <c r="M11" s="29"/>
      <c r="N11" s="29"/>
      <c r="O11" s="29"/>
      <c r="P11" s="30">
        <v>6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4"/>
      <c r="AI11" s="4"/>
      <c r="AJ11" s="4"/>
      <c r="AK11" s="4"/>
      <c r="AL11" s="4"/>
      <c r="AM11" s="4"/>
      <c r="AN11" s="4"/>
      <c r="AO11" s="4"/>
    </row>
    <row r="12" spans="1:41" ht="15.75" customHeight="1">
      <c r="A12" s="38" t="s">
        <v>74</v>
      </c>
      <c r="B12" s="29"/>
      <c r="C12" s="30">
        <v>2</v>
      </c>
      <c r="D12" s="42">
        <f>IF(F12&gt;=B12,B12,F12)</f>
        <v>0</v>
      </c>
      <c r="E12" s="42">
        <f>IF(F12&gt;=C12,C12,F12)</f>
        <v>2</v>
      </c>
      <c r="F12" s="30">
        <f>SUM(G12:AO12)</f>
        <v>3</v>
      </c>
      <c r="G12" s="29"/>
      <c r="H12" s="29"/>
      <c r="I12" s="29"/>
      <c r="J12" s="29"/>
      <c r="K12" s="29"/>
      <c r="L12" s="29"/>
      <c r="M12" s="29"/>
      <c r="N12" s="29"/>
      <c r="O12" s="29"/>
      <c r="P12" s="30">
        <v>3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4"/>
      <c r="AI12" s="4"/>
      <c r="AJ12" s="4"/>
      <c r="AK12" s="4"/>
      <c r="AL12" s="4"/>
      <c r="AM12" s="4"/>
      <c r="AN12" s="4"/>
      <c r="AO12" s="4"/>
    </row>
    <row r="13" spans="1:41" ht="15.75" customHeight="1">
      <c r="A13" s="38" t="s">
        <v>48</v>
      </c>
      <c r="B13" s="30">
        <f>SUM(B4:B12)</f>
        <v>37</v>
      </c>
      <c r="C13" s="30">
        <f>SUM(C4:C12)</f>
        <v>4</v>
      </c>
      <c r="D13" s="30">
        <f>SUM(D4:D12)</f>
        <v>35</v>
      </c>
      <c r="E13" s="30">
        <f>SUM(E4:E12)</f>
        <v>3</v>
      </c>
      <c r="F13" s="29"/>
      <c r="G13" s="30">
        <f>SUM(G4:G12)</f>
        <v>0</v>
      </c>
      <c r="H13" s="30">
        <f>SUM(H4:H12)</f>
        <v>24</v>
      </c>
      <c r="I13" s="30">
        <f>SUM(I4:I12)</f>
        <v>0</v>
      </c>
      <c r="J13" s="30">
        <f>SUM(J4:J12)</f>
        <v>0</v>
      </c>
      <c r="K13" s="30">
        <f>SUM(K4:K12)</f>
        <v>0</v>
      </c>
      <c r="L13" s="30">
        <f>SUM(L4:L12)</f>
        <v>0</v>
      </c>
      <c r="M13" s="30">
        <f>SUM(M4:M12)</f>
        <v>0</v>
      </c>
      <c r="N13" s="30">
        <f>SUM(N4:N12)</f>
        <v>6</v>
      </c>
      <c r="O13" s="30">
        <f>SUM(O4:O12)</f>
        <v>0</v>
      </c>
      <c r="P13" s="30">
        <f>SUM(P4:P12)</f>
        <v>9</v>
      </c>
      <c r="Q13" s="30">
        <f>SUM(Q4:Q12)</f>
        <v>0</v>
      </c>
      <c r="R13" s="30">
        <f>SUM(R4:R12)</f>
        <v>0</v>
      </c>
      <c r="S13" s="30">
        <f>SUM(S4:S12)</f>
        <v>0</v>
      </c>
      <c r="T13" s="30">
        <f>SUM(T4:T12)</f>
        <v>0</v>
      </c>
      <c r="U13" s="30">
        <f>SUM(U4:U12)</f>
        <v>0</v>
      </c>
      <c r="V13" s="30">
        <f>SUM(V4:V12)</f>
        <v>0</v>
      </c>
      <c r="W13" s="30">
        <f>SUM(W4:W12)</f>
        <v>3</v>
      </c>
      <c r="X13" s="30">
        <f>SUM(X4:X12)</f>
        <v>0</v>
      </c>
      <c r="Y13" s="30">
        <f>SUM(Y4:Y12)</f>
        <v>0</v>
      </c>
      <c r="Z13" s="30">
        <f>SUM(Z4:Z12)</f>
        <v>0</v>
      </c>
      <c r="AA13" s="30">
        <f>SUM(AA4:AA12)</f>
        <v>0</v>
      </c>
      <c r="AB13" s="30">
        <f>SUM(AB4:AB12)</f>
        <v>0</v>
      </c>
      <c r="AC13" s="30">
        <f>SUM(AC4:AC12)</f>
        <v>0</v>
      </c>
      <c r="AD13" s="30">
        <f>SUM(AD4:AD12)</f>
        <v>0</v>
      </c>
      <c r="AE13" s="30">
        <f>SUM(AE4:AE12)</f>
        <v>0</v>
      </c>
      <c r="AF13" s="30">
        <f>SUM(AF4:AF12)</f>
        <v>0</v>
      </c>
      <c r="AG13" s="30">
        <f>SUM(AG4:AG12)</f>
        <v>0</v>
      </c>
      <c r="AH13" s="30">
        <f>SUM(AH4:AH12)</f>
        <v>0</v>
      </c>
      <c r="AI13" s="30">
        <f>SUM(AI4:AI12)</f>
        <v>0</v>
      </c>
      <c r="AJ13" s="30">
        <f>SUM(AJ4:AJ12)</f>
        <v>0</v>
      </c>
      <c r="AK13" s="30">
        <f>SUM(AK4:AK12)</f>
        <v>0</v>
      </c>
      <c r="AL13" s="30">
        <f>SUM(AL4:AL12)</f>
        <v>0</v>
      </c>
      <c r="AM13" s="30">
        <f>SUM(AM4:AM12)</f>
        <v>0</v>
      </c>
      <c r="AN13" s="30">
        <f>SUM(AN4:AN12)</f>
        <v>0</v>
      </c>
      <c r="AO13" s="30">
        <f>SUM(AO4:AO12)</f>
        <v>0</v>
      </c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1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59.875" style="44" customWidth="1"/>
    <col min="2" max="3" width="5.00390625" style="44" customWidth="1"/>
    <col min="4" max="5" width="8.375" style="44" customWidth="1"/>
    <col min="6" max="6" width="4.125" style="44" customWidth="1"/>
    <col min="7" max="41" width="5.875" style="44" customWidth="1"/>
    <col min="42" max="256" width="11.125" style="44" customWidth="1"/>
  </cols>
  <sheetData>
    <row r="1" spans="1:41" ht="15.75" customHeight="1">
      <c r="A1" s="35" t="s">
        <v>7</v>
      </c>
      <c r="B1" s="9" t="s">
        <v>8</v>
      </c>
      <c r="C1" s="9" t="s">
        <v>9</v>
      </c>
      <c r="D1" s="10" t="s">
        <v>10</v>
      </c>
      <c r="E1" s="10" t="s">
        <v>11</v>
      </c>
      <c r="F1" s="9" t="s">
        <v>12</v>
      </c>
      <c r="G1" s="11" t="str">
        <f>Num_modulo!$C2</f>
        <v>ANM</v>
      </c>
      <c r="H1" s="11" t="str">
        <f>Num_modulo!$C3</f>
        <v>MDL</v>
      </c>
      <c r="I1" s="11" t="str">
        <f>Num_modulo!$C5</f>
        <v>Prog I</v>
      </c>
      <c r="J1" s="11" t="str">
        <f>Num_modulo!$C6</f>
        <v>Prog II</v>
      </c>
      <c r="K1" s="11" t="str">
        <f>Num_modulo!$C7</f>
        <v>ARCH</v>
      </c>
      <c r="L1" s="11" t="str">
        <f>Num_modulo!$C8</f>
        <v>CMRO</v>
      </c>
      <c r="M1" s="11" t="str">
        <f>Num_modulo!$C9</f>
        <v>ING</v>
      </c>
      <c r="N1" s="11" t="str">
        <f>Num_modulo!$C10</f>
        <v>ALGO</v>
      </c>
      <c r="O1" s="11" t="str">
        <f>Num_modulo!$C11</f>
        <v>FIS</v>
      </c>
      <c r="P1" s="11" t="str">
        <f>Num_modulo!$C12</f>
        <v>EPS</v>
      </c>
      <c r="Q1" s="11" t="str">
        <f>Num_modulo!$C13</f>
        <v>SO</v>
      </c>
      <c r="R1" s="11" t="str">
        <f>Num_modulo!$C14</f>
        <v>BD</v>
      </c>
      <c r="S1" s="11" t="str">
        <f>Num_modulo!$C15</f>
        <v>LFT</v>
      </c>
      <c r="T1" s="11" t="str">
        <f>Num_modulo!$C16</f>
        <v>EGID</v>
      </c>
      <c r="U1" s="11" t="str">
        <f>Num_modulo!$C17</f>
        <v>Prog III</v>
      </c>
      <c r="V1" s="11" t="str">
        <f>Num_modulo!$C18</f>
        <v>SAS</v>
      </c>
      <c r="W1" s="11" t="str">
        <f>Num_modulo!$C19</f>
        <v>SisInt</v>
      </c>
      <c r="X1" s="11" t="str">
        <f>Num_modulo!$C20</f>
        <v>IUMTWEB</v>
      </c>
      <c r="Y1" s="11" t="str">
        <f>Num_modulo!$C21</f>
        <v>RetiI</v>
      </c>
      <c r="Z1" s="11" t="str">
        <f>Num_modulo!$C22</f>
        <v>SIC</v>
      </c>
      <c r="AA1" s="11" t="str">
        <f>Num_modulo!$C23</f>
        <v>LPP</v>
      </c>
      <c r="AB1" s="11" t="str">
        <f>Num_modulo!$C24</f>
        <v>stage</v>
      </c>
      <c r="AC1" s="11" t="str">
        <f>Num_modulo!$C25</f>
        <v>prova finale</v>
      </c>
      <c r="AD1" s="12">
        <f>Num_modulo!$C26</f>
        <v>0</v>
      </c>
      <c r="AE1" s="12">
        <f>Num_modulo!$C27</f>
        <v>0</v>
      </c>
      <c r="AF1" s="12">
        <f>Num_modulo!$C28</f>
        <v>0</v>
      </c>
      <c r="AG1" s="12">
        <f>Num_modulo!$C29</f>
        <v>0</v>
      </c>
      <c r="AH1" s="12">
        <f>Num_modulo!$C30</f>
        <v>0</v>
      </c>
      <c r="AI1" s="12">
        <f>Num_modulo!$C31</f>
        <v>0</v>
      </c>
      <c r="AJ1" s="12">
        <f>Num_modulo!$C32</f>
        <v>0</v>
      </c>
      <c r="AK1" s="12">
        <f>Num_modulo!$C33</f>
        <v>0</v>
      </c>
      <c r="AL1" s="12">
        <f>Num_modulo!$C34</f>
        <v>0</v>
      </c>
      <c r="AM1" s="12">
        <f>Num_modulo!$C35</f>
        <v>0</v>
      </c>
      <c r="AN1" s="12">
        <f>Num_modulo!$C36</f>
        <v>0</v>
      </c>
      <c r="AO1" s="12">
        <f>Num_modulo!$C37</f>
        <v>0</v>
      </c>
    </row>
    <row r="2" spans="1:41" ht="15.75" customHeight="1">
      <c r="A2" s="13"/>
      <c r="B2" s="14"/>
      <c r="C2" s="14"/>
      <c r="D2" s="14"/>
      <c r="E2" s="14"/>
      <c r="F2" s="15"/>
      <c r="G2" s="16">
        <v>1</v>
      </c>
      <c r="H2" s="16">
        <f>G2+1</f>
        <v>2</v>
      </c>
      <c r="I2" s="16">
        <f>H2+1</f>
        <v>3</v>
      </c>
      <c r="J2" s="16">
        <f>I2+1</f>
        <v>4</v>
      </c>
      <c r="K2" s="16">
        <f>J2+1</f>
        <v>5</v>
      </c>
      <c r="L2" s="16">
        <f>K2+1</f>
        <v>6</v>
      </c>
      <c r="M2" s="16">
        <f>L2+1</f>
        <v>7</v>
      </c>
      <c r="N2" s="16">
        <f>M2+1</f>
        <v>8</v>
      </c>
      <c r="O2" s="16">
        <f>N2+1</f>
        <v>9</v>
      </c>
      <c r="P2" s="16">
        <f>O2+1</f>
        <v>10</v>
      </c>
      <c r="Q2" s="16">
        <f>P2+1</f>
        <v>11</v>
      </c>
      <c r="R2" s="16">
        <f>Q2+1</f>
        <v>12</v>
      </c>
      <c r="S2" s="16">
        <f>R2+1</f>
        <v>13</v>
      </c>
      <c r="T2" s="16">
        <f>S2+1</f>
        <v>14</v>
      </c>
      <c r="U2" s="16">
        <f>T2+1</f>
        <v>15</v>
      </c>
      <c r="V2" s="16">
        <f>U2+1</f>
        <v>16</v>
      </c>
      <c r="W2" s="16">
        <f>V2+1</f>
        <v>17</v>
      </c>
      <c r="X2" s="16">
        <f>W2+1</f>
        <v>18</v>
      </c>
      <c r="Y2" s="16">
        <f>X2+1</f>
        <v>19</v>
      </c>
      <c r="Z2" s="16">
        <f>Y2+1</f>
        <v>20</v>
      </c>
      <c r="AA2" s="16">
        <f>Z2+1</f>
        <v>21</v>
      </c>
      <c r="AB2" s="16">
        <f>AA2+1</f>
        <v>22</v>
      </c>
      <c r="AC2" s="16">
        <f>AB2+1</f>
        <v>23</v>
      </c>
      <c r="AD2" s="16">
        <f>AC2+1</f>
        <v>24</v>
      </c>
      <c r="AE2" s="16">
        <f>AD2+1</f>
        <v>25</v>
      </c>
      <c r="AF2" s="16">
        <f>AE2+1</f>
        <v>26</v>
      </c>
      <c r="AG2" s="16">
        <f>AF2+1</f>
        <v>27</v>
      </c>
      <c r="AH2" s="16">
        <f>AG2+1</f>
        <v>28</v>
      </c>
      <c r="AI2" s="16">
        <f>AH2+1</f>
        <v>29</v>
      </c>
      <c r="AJ2" s="16">
        <f>AI2+1</f>
        <v>30</v>
      </c>
      <c r="AK2" s="16">
        <f>AJ2+1</f>
        <v>31</v>
      </c>
      <c r="AL2" s="16">
        <f>AK2+1</f>
        <v>32</v>
      </c>
      <c r="AM2" s="16">
        <f>AL2+1</f>
        <v>33</v>
      </c>
      <c r="AN2" s="16">
        <f>AM2+1</f>
        <v>34</v>
      </c>
      <c r="AO2" s="16">
        <f>AN2+1</f>
        <v>35</v>
      </c>
    </row>
    <row r="3" spans="1:41" ht="15.75" customHeight="1">
      <c r="A3" s="36" t="s">
        <v>75</v>
      </c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0"/>
    </row>
    <row r="4" spans="1:41" ht="15.75" customHeight="1">
      <c r="A4" s="37" t="s">
        <v>76</v>
      </c>
      <c r="B4" s="22">
        <v>2</v>
      </c>
      <c r="C4" s="23"/>
      <c r="D4" s="41">
        <f>IF(F4&gt;=B4,B4,F4)</f>
        <v>1</v>
      </c>
      <c r="E4" s="41">
        <f>IF(F4&gt;=C4,C4,F4)</f>
        <v>0</v>
      </c>
      <c r="F4" s="22">
        <f>SUM(G4:AO4)</f>
        <v>1</v>
      </c>
      <c r="G4" s="23"/>
      <c r="H4" s="23"/>
      <c r="I4" s="23"/>
      <c r="J4" s="23"/>
      <c r="K4" s="22">
        <v>1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7"/>
      <c r="AI4" s="27"/>
      <c r="AJ4" s="27"/>
      <c r="AK4" s="27"/>
      <c r="AL4" s="27"/>
      <c r="AM4" s="27"/>
      <c r="AN4" s="27"/>
      <c r="AO4" s="27"/>
    </row>
    <row r="5" spans="1:41" ht="15.75" customHeight="1">
      <c r="A5" s="38" t="s">
        <v>77</v>
      </c>
      <c r="B5" s="29"/>
      <c r="C5" s="30">
        <v>1</v>
      </c>
      <c r="D5" s="42">
        <f>IF(F5&gt;=B5,B5,F5)</f>
        <v>0</v>
      </c>
      <c r="E5" s="42">
        <f>IF(F5&gt;=C5,C5,F5)</f>
        <v>1</v>
      </c>
      <c r="F5" s="30">
        <f>SUM(G5:AO5)</f>
        <v>1</v>
      </c>
      <c r="G5" s="29"/>
      <c r="H5" s="29"/>
      <c r="I5" s="29"/>
      <c r="J5" s="29"/>
      <c r="K5" s="30">
        <v>1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 t="s">
        <v>78</v>
      </c>
      <c r="B6" s="29"/>
      <c r="C6" s="29"/>
      <c r="D6" s="42">
        <f>IF(F6&gt;=B6,B6,F6)</f>
        <v>0</v>
      </c>
      <c r="E6" s="42">
        <f>IF(F6&gt;=C6,C6,F6)</f>
        <v>0</v>
      </c>
      <c r="F6" s="30">
        <f>SUM(G6:AO6)</f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38" t="s">
        <v>79</v>
      </c>
      <c r="B7" s="29"/>
      <c r="C7" s="29"/>
      <c r="D7" s="42">
        <f>IF(F7&gt;=B7,B7,F7)</f>
        <v>0</v>
      </c>
      <c r="E7" s="42">
        <f>IF(F7&gt;=C7,C7,F7)</f>
        <v>0</v>
      </c>
      <c r="F7" s="30">
        <f>SUM(G7:AO7)</f>
        <v>0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4"/>
      <c r="AI7" s="4"/>
      <c r="AJ7" s="4"/>
      <c r="AK7" s="4"/>
      <c r="AL7" s="4"/>
      <c r="AM7" s="4"/>
      <c r="AN7" s="4"/>
      <c r="AO7" s="4"/>
    </row>
    <row r="8" spans="1:41" ht="15.75" customHeight="1">
      <c r="A8" s="38" t="s">
        <v>80</v>
      </c>
      <c r="B8" s="29"/>
      <c r="C8" s="29"/>
      <c r="D8" s="42">
        <f>IF(F8&gt;=B8,B8,F8)</f>
        <v>0</v>
      </c>
      <c r="E8" s="42">
        <f>IF(F8&gt;=C8,C8,F8)</f>
        <v>0</v>
      </c>
      <c r="F8" s="30">
        <f>SUM(G8:AO8)</f>
        <v>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4"/>
      <c r="AI8" s="4"/>
      <c r="AJ8" s="4"/>
      <c r="AK8" s="4"/>
      <c r="AL8" s="4"/>
      <c r="AM8" s="4"/>
      <c r="AN8" s="4"/>
      <c r="AO8" s="4"/>
    </row>
    <row r="9" spans="1:41" ht="15.75" customHeight="1">
      <c r="A9" s="38" t="s">
        <v>81</v>
      </c>
      <c r="B9" s="29"/>
      <c r="C9" s="29"/>
      <c r="D9" s="42">
        <f>IF(F9&gt;=B9,B9,F9)</f>
        <v>0</v>
      </c>
      <c r="E9" s="42">
        <f>IF(F9&gt;=C9,C9,F9)</f>
        <v>0</v>
      </c>
      <c r="F9" s="30">
        <f>SUM(G9:AO9)</f>
        <v>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4"/>
      <c r="AI9" s="4"/>
      <c r="AJ9" s="4"/>
      <c r="AK9" s="4"/>
      <c r="AL9" s="4"/>
      <c r="AM9" s="4"/>
      <c r="AN9" s="4"/>
      <c r="AO9" s="4"/>
    </row>
    <row r="10" spans="1:41" ht="15.75" customHeight="1">
      <c r="A10" s="38" t="s">
        <v>82</v>
      </c>
      <c r="B10" s="29"/>
      <c r="C10" s="29"/>
      <c r="D10" s="42">
        <f>IF(F10&gt;=B10,B10,F10)</f>
        <v>0</v>
      </c>
      <c r="E10" s="42">
        <f>IF(F10&gt;=C10,C10,F10)</f>
        <v>0</v>
      </c>
      <c r="F10" s="30">
        <f>SUM(G10:AO10)</f>
        <v>0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38" t="s">
        <v>48</v>
      </c>
      <c r="B11" s="30">
        <f>SUM(B4:B10)</f>
        <v>2</v>
      </c>
      <c r="C11" s="30">
        <f>SUM(C4:C10)</f>
        <v>1</v>
      </c>
      <c r="D11" s="42">
        <f>SUM(D4:D10)</f>
        <v>1</v>
      </c>
      <c r="E11" s="42">
        <f>SUM(E4:E10)</f>
        <v>1</v>
      </c>
      <c r="F11" s="29"/>
      <c r="G11" s="30">
        <f>SUM(G4:G10)</f>
        <v>0</v>
      </c>
      <c r="H11" s="30">
        <f>SUM(H4:H10)</f>
        <v>0</v>
      </c>
      <c r="I11" s="30">
        <f>SUM(I4:I10)</f>
        <v>0</v>
      </c>
      <c r="J11" s="30">
        <f>SUM(J4:J10)</f>
        <v>0</v>
      </c>
      <c r="K11" s="30">
        <f>SUM(K4:K10)</f>
        <v>2</v>
      </c>
      <c r="L11" s="30">
        <f>SUM(L4:L10)</f>
        <v>0</v>
      </c>
      <c r="M11" s="30">
        <f>SUM(M4:M10)</f>
        <v>0</v>
      </c>
      <c r="N11" s="30">
        <f>SUM(N4:N10)</f>
        <v>0</v>
      </c>
      <c r="O11" s="30">
        <f>SUM(O4:O10)</f>
        <v>0</v>
      </c>
      <c r="P11" s="30">
        <f>SUM(P4:P10)</f>
        <v>0</v>
      </c>
      <c r="Q11" s="30">
        <f>SUM(Q4:Q10)</f>
        <v>0</v>
      </c>
      <c r="R11" s="30">
        <f>SUM(R4:R10)</f>
        <v>0</v>
      </c>
      <c r="S11" s="30">
        <f>SUM(S4:S10)</f>
        <v>0</v>
      </c>
      <c r="T11" s="30">
        <f>SUM(T4:T10)</f>
        <v>0</v>
      </c>
      <c r="U11" s="30">
        <f>SUM(U4:U10)</f>
        <v>0</v>
      </c>
      <c r="V11" s="30">
        <f>SUM(V4:V10)</f>
        <v>0</v>
      </c>
      <c r="W11" s="30">
        <f>SUM(W4:W10)</f>
        <v>0</v>
      </c>
      <c r="X11" s="30">
        <f>SUM(X4:X10)</f>
        <v>0</v>
      </c>
      <c r="Y11" s="30">
        <f>SUM(Y4:Y10)</f>
        <v>0</v>
      </c>
      <c r="Z11" s="30">
        <f>SUM(Z4:Z10)</f>
        <v>0</v>
      </c>
      <c r="AA11" s="30">
        <f>SUM(AA4:AA10)</f>
        <v>0</v>
      </c>
      <c r="AB11" s="30">
        <f>SUM(AB4:AB10)</f>
        <v>0</v>
      </c>
      <c r="AC11" s="30">
        <f>SUM(AC4:AC10)</f>
        <v>0</v>
      </c>
      <c r="AD11" s="30">
        <f>SUM(AD4:AD10)</f>
        <v>0</v>
      </c>
      <c r="AE11" s="30">
        <f>SUM(AE4:AE10)</f>
        <v>0</v>
      </c>
      <c r="AF11" s="30">
        <f>SUM(AF4:AF10)</f>
        <v>0</v>
      </c>
      <c r="AG11" s="30">
        <f>SUM(AG4:AG10)</f>
        <v>0</v>
      </c>
      <c r="AH11" s="30">
        <f>SUM(AH4:AH10)</f>
        <v>0</v>
      </c>
      <c r="AI11" s="30">
        <f>SUM(AI4:AI10)</f>
        <v>0</v>
      </c>
      <c r="AJ11" s="30">
        <f>SUM(AJ4:AJ10)</f>
        <v>0</v>
      </c>
      <c r="AK11" s="30">
        <f>SUM(AK4:AK10)</f>
        <v>0</v>
      </c>
      <c r="AL11" s="30">
        <f>SUM(AL4:AL10)</f>
        <v>0</v>
      </c>
      <c r="AM11" s="30">
        <f>SUM(AM4:AM10)</f>
        <v>0</v>
      </c>
      <c r="AN11" s="30">
        <f>SUM(AN4:AN10)</f>
        <v>0</v>
      </c>
      <c r="AO11" s="30">
        <f>SUM(AO4:AO10)</f>
        <v>0</v>
      </c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4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62.625" style="45" customWidth="1"/>
    <col min="2" max="3" width="5.00390625" style="45" customWidth="1"/>
    <col min="4" max="5" width="8.375" style="45" customWidth="1"/>
    <col min="6" max="6" width="4.125" style="45" customWidth="1"/>
    <col min="7" max="41" width="5.875" style="45" customWidth="1"/>
    <col min="42" max="256" width="11.125" style="45" customWidth="1"/>
  </cols>
  <sheetData>
    <row r="1" spans="1:41" ht="15.75" customHeight="1">
      <c r="A1" s="35" t="s">
        <v>7</v>
      </c>
      <c r="B1" s="9" t="s">
        <v>8</v>
      </c>
      <c r="C1" s="9" t="s">
        <v>9</v>
      </c>
      <c r="D1" s="10" t="s">
        <v>10</v>
      </c>
      <c r="E1" s="10" t="s">
        <v>11</v>
      </c>
      <c r="F1" s="9" t="s">
        <v>12</v>
      </c>
      <c r="G1" s="11" t="str">
        <f>Num_modulo!$C2</f>
        <v>ANM</v>
      </c>
      <c r="H1" s="11" t="str">
        <f>Num_modulo!$C3</f>
        <v>MDL</v>
      </c>
      <c r="I1" s="11" t="str">
        <f>Num_modulo!$C5</f>
        <v>Prog I</v>
      </c>
      <c r="J1" s="11" t="str">
        <f>Num_modulo!$C6</f>
        <v>Prog II</v>
      </c>
      <c r="K1" s="11" t="str">
        <f>Num_modulo!$C7</f>
        <v>ARCH</v>
      </c>
      <c r="L1" s="11" t="str">
        <f>Num_modulo!$C8</f>
        <v>CMRO</v>
      </c>
      <c r="M1" s="11" t="str">
        <f>Num_modulo!$C9</f>
        <v>ING</v>
      </c>
      <c r="N1" s="11" t="str">
        <f>Num_modulo!$C10</f>
        <v>ALGO</v>
      </c>
      <c r="O1" s="11" t="str">
        <f>Num_modulo!$C11</f>
        <v>FIS</v>
      </c>
      <c r="P1" s="11" t="str">
        <f>Num_modulo!$C12</f>
        <v>EPS</v>
      </c>
      <c r="Q1" s="11" t="str">
        <f>Num_modulo!$C13</f>
        <v>SO</v>
      </c>
      <c r="R1" s="11" t="str">
        <f>Num_modulo!$C14</f>
        <v>BD</v>
      </c>
      <c r="S1" s="11" t="str">
        <f>Num_modulo!$C15</f>
        <v>LFT</v>
      </c>
      <c r="T1" s="11" t="str">
        <f>Num_modulo!$C16</f>
        <v>EGID</v>
      </c>
      <c r="U1" s="11" t="str">
        <f>Num_modulo!$C17</f>
        <v>Prog III</v>
      </c>
      <c r="V1" s="11" t="str">
        <f>Num_modulo!$C18</f>
        <v>SAS</v>
      </c>
      <c r="W1" s="11" t="str">
        <f>Num_modulo!$C19</f>
        <v>SisInt</v>
      </c>
      <c r="X1" s="11" t="str">
        <f>Num_modulo!$C20</f>
        <v>IUMTWEB</v>
      </c>
      <c r="Y1" s="11" t="str">
        <f>Num_modulo!$C21</f>
        <v>RetiI</v>
      </c>
      <c r="Z1" s="11" t="str">
        <f>Num_modulo!$C22</f>
        <v>SIC</v>
      </c>
      <c r="AA1" s="11" t="str">
        <f>Num_modulo!$C23</f>
        <v>LPP</v>
      </c>
      <c r="AB1" s="11" t="str">
        <f>Num_modulo!$C24</f>
        <v>stage</v>
      </c>
      <c r="AC1" s="11" t="str">
        <f>Num_modulo!$C25</f>
        <v>prova finale</v>
      </c>
      <c r="AD1" s="12">
        <f>Num_modulo!$C26</f>
        <v>0</v>
      </c>
      <c r="AE1" s="12">
        <f>Num_modulo!$C27</f>
        <v>0</v>
      </c>
      <c r="AF1" s="12">
        <f>Num_modulo!$C28</f>
        <v>0</v>
      </c>
      <c r="AG1" s="12">
        <f>Num_modulo!$C29</f>
        <v>0</v>
      </c>
      <c r="AH1" s="12">
        <f>Num_modulo!$C30</f>
        <v>0</v>
      </c>
      <c r="AI1" s="12">
        <f>Num_modulo!$C31</f>
        <v>0</v>
      </c>
      <c r="AJ1" s="12">
        <f>Num_modulo!$C32</f>
        <v>0</v>
      </c>
      <c r="AK1" s="12">
        <f>Num_modulo!$C33</f>
        <v>0</v>
      </c>
      <c r="AL1" s="12">
        <f>Num_modulo!$C34</f>
        <v>0</v>
      </c>
      <c r="AM1" s="12">
        <f>Num_modulo!$C35</f>
        <v>0</v>
      </c>
      <c r="AN1" s="12">
        <f>Num_modulo!$C36</f>
        <v>0</v>
      </c>
      <c r="AO1" s="12">
        <f>Num_modulo!$C37</f>
        <v>0</v>
      </c>
    </row>
    <row r="2" spans="1:41" ht="15.75" customHeight="1">
      <c r="A2" s="13"/>
      <c r="B2" s="14"/>
      <c r="C2" s="14"/>
      <c r="D2" s="14"/>
      <c r="E2" s="14"/>
      <c r="F2" s="15"/>
      <c r="G2" s="16">
        <v>1</v>
      </c>
      <c r="H2" s="16">
        <f>G2+1</f>
        <v>2</v>
      </c>
      <c r="I2" s="16">
        <f>H2+1</f>
        <v>3</v>
      </c>
      <c r="J2" s="16">
        <f>I2+1</f>
        <v>4</v>
      </c>
      <c r="K2" s="16">
        <f>J2+1</f>
        <v>5</v>
      </c>
      <c r="L2" s="16">
        <f>K2+1</f>
        <v>6</v>
      </c>
      <c r="M2" s="16">
        <f>L2+1</f>
        <v>7</v>
      </c>
      <c r="N2" s="16">
        <f>M2+1</f>
        <v>8</v>
      </c>
      <c r="O2" s="16">
        <f>N2+1</f>
        <v>9</v>
      </c>
      <c r="P2" s="16">
        <f>O2+1</f>
        <v>10</v>
      </c>
      <c r="Q2" s="16">
        <f>P2+1</f>
        <v>11</v>
      </c>
      <c r="R2" s="16">
        <f>Q2+1</f>
        <v>12</v>
      </c>
      <c r="S2" s="16">
        <f>R2+1</f>
        <v>13</v>
      </c>
      <c r="T2" s="16">
        <f>S2+1</f>
        <v>14</v>
      </c>
      <c r="U2" s="16">
        <f>T2+1</f>
        <v>15</v>
      </c>
      <c r="V2" s="16">
        <f>U2+1</f>
        <v>16</v>
      </c>
      <c r="W2" s="16">
        <f>V2+1</f>
        <v>17</v>
      </c>
      <c r="X2" s="16">
        <f>W2+1</f>
        <v>18</v>
      </c>
      <c r="Y2" s="16">
        <f>X2+1</f>
        <v>19</v>
      </c>
      <c r="Z2" s="16">
        <f>Y2+1</f>
        <v>20</v>
      </c>
      <c r="AA2" s="16">
        <f>Z2+1</f>
        <v>21</v>
      </c>
      <c r="AB2" s="16">
        <f>AA2+1</f>
        <v>22</v>
      </c>
      <c r="AC2" s="16">
        <f>AB2+1</f>
        <v>23</v>
      </c>
      <c r="AD2" s="16">
        <f>AC2+1</f>
        <v>24</v>
      </c>
      <c r="AE2" s="16">
        <f>AD2+1</f>
        <v>25</v>
      </c>
      <c r="AF2" s="16">
        <f>AE2+1</f>
        <v>26</v>
      </c>
      <c r="AG2" s="16">
        <f>AF2+1</f>
        <v>27</v>
      </c>
      <c r="AH2" s="16">
        <f>AG2+1</f>
        <v>28</v>
      </c>
      <c r="AI2" s="16">
        <f>AH2+1</f>
        <v>29</v>
      </c>
      <c r="AJ2" s="16">
        <f>AI2+1</f>
        <v>30</v>
      </c>
      <c r="AK2" s="16">
        <f>AJ2+1</f>
        <v>31</v>
      </c>
      <c r="AL2" s="16">
        <f>AK2+1</f>
        <v>32</v>
      </c>
      <c r="AM2" s="16">
        <f>AL2+1</f>
        <v>33</v>
      </c>
      <c r="AN2" s="16">
        <f>AM2+1</f>
        <v>34</v>
      </c>
      <c r="AO2" s="16">
        <f>AN2+1</f>
        <v>35</v>
      </c>
    </row>
    <row r="3" spans="1:41" ht="15.75" customHeight="1">
      <c r="A3" s="36" t="s">
        <v>83</v>
      </c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0"/>
    </row>
    <row r="4" spans="1:41" ht="15.75" customHeight="1">
      <c r="A4" s="37" t="s">
        <v>84</v>
      </c>
      <c r="B4" s="22">
        <v>4</v>
      </c>
      <c r="C4" s="23"/>
      <c r="D4" s="24">
        <f>IF(F4&gt;=B4,B4,F4)</f>
        <v>4</v>
      </c>
      <c r="E4" s="24">
        <f>IF(F4&gt;=C4,C4,F4)</f>
        <v>0</v>
      </c>
      <c r="F4" s="25">
        <f>SUM(G4:AO4)</f>
        <v>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5">
        <v>5</v>
      </c>
      <c r="Y4" s="26"/>
      <c r="Z4" s="26"/>
      <c r="AA4" s="26"/>
      <c r="AB4" s="26"/>
      <c r="AC4" s="26"/>
      <c r="AD4" s="26"/>
      <c r="AE4" s="26"/>
      <c r="AF4" s="26"/>
      <c r="AG4" s="26"/>
      <c r="AH4" s="27"/>
      <c r="AI4" s="27"/>
      <c r="AJ4" s="27"/>
      <c r="AK4" s="27"/>
      <c r="AL4" s="27"/>
      <c r="AM4" s="27"/>
      <c r="AN4" s="27"/>
      <c r="AO4" s="27"/>
    </row>
    <row r="5" spans="1:41" ht="15.75" customHeight="1">
      <c r="A5" s="38" t="s">
        <v>85</v>
      </c>
      <c r="B5" s="29"/>
      <c r="C5" s="30">
        <v>4</v>
      </c>
      <c r="D5" s="31">
        <f>IF(F5&gt;=B5,B5,F5)</f>
        <v>0</v>
      </c>
      <c r="E5" s="31">
        <f>IF(F5&gt;=C5,C5,F5)</f>
        <v>4</v>
      </c>
      <c r="F5" s="32">
        <f>SUM(G5:AO5)</f>
        <v>4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2">
        <v>4</v>
      </c>
      <c r="Y5" s="33"/>
      <c r="Z5" s="33"/>
      <c r="AA5" s="33"/>
      <c r="AB5" s="33"/>
      <c r="AC5" s="33"/>
      <c r="AD5" s="33"/>
      <c r="AE5" s="33"/>
      <c r="AF5" s="33"/>
      <c r="AG5" s="33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 t="s">
        <v>86</v>
      </c>
      <c r="B6" s="29"/>
      <c r="C6" s="29"/>
      <c r="D6" s="31">
        <f>IF(F6&gt;=B6,B6,F6)</f>
        <v>0</v>
      </c>
      <c r="E6" s="31">
        <f>IF(F6&gt;=C6,C6,F6)</f>
        <v>0</v>
      </c>
      <c r="F6" s="32">
        <f>SUM(G6:AO6)</f>
        <v>0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38" t="s">
        <v>87</v>
      </c>
      <c r="B7" s="29"/>
      <c r="C7" s="29"/>
      <c r="D7" s="31">
        <f>IF(F7&gt;=B7,B7,F7)</f>
        <v>0</v>
      </c>
      <c r="E7" s="31">
        <f>IF(F7&gt;=C7,C7,F7)</f>
        <v>0</v>
      </c>
      <c r="F7" s="32">
        <f>SUM(G7:AO7)</f>
        <v>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4"/>
      <c r="AI7" s="4"/>
      <c r="AJ7" s="4"/>
      <c r="AK7" s="4"/>
      <c r="AL7" s="4"/>
      <c r="AM7" s="4"/>
      <c r="AN7" s="4"/>
      <c r="AO7" s="4"/>
    </row>
    <row r="8" spans="1:41" ht="15.75" customHeight="1">
      <c r="A8" s="38" t="s">
        <v>88</v>
      </c>
      <c r="B8" s="29"/>
      <c r="C8" s="29"/>
      <c r="D8" s="31">
        <f>IF(F8&gt;=B8,B8,F8)</f>
        <v>0</v>
      </c>
      <c r="E8" s="31">
        <f>IF(F8&gt;=C8,C8,F8)</f>
        <v>0</v>
      </c>
      <c r="F8" s="32">
        <f>SUM(G8:AO8)</f>
        <v>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4"/>
      <c r="AI8" s="4"/>
      <c r="AJ8" s="4"/>
      <c r="AK8" s="4"/>
      <c r="AL8" s="4"/>
      <c r="AM8" s="4"/>
      <c r="AN8" s="4"/>
      <c r="AO8" s="4"/>
    </row>
    <row r="9" spans="1:41" ht="15.75" customHeight="1">
      <c r="A9" s="38" t="s">
        <v>89</v>
      </c>
      <c r="B9" s="29"/>
      <c r="C9" s="29"/>
      <c r="D9" s="31">
        <f>IF(F9&gt;=B9,B9,F9)</f>
        <v>0</v>
      </c>
      <c r="E9" s="31">
        <f>IF(F9&gt;=C9,C9,F9)</f>
        <v>0</v>
      </c>
      <c r="F9" s="32">
        <f>SUM(G9:AO9)</f>
        <v>0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4"/>
      <c r="AI9" s="4"/>
      <c r="AJ9" s="4"/>
      <c r="AK9" s="4"/>
      <c r="AL9" s="4"/>
      <c r="AM9" s="4"/>
      <c r="AN9" s="4"/>
      <c r="AO9" s="4"/>
    </row>
    <row r="10" spans="1:41" ht="15.75" customHeight="1">
      <c r="A10" s="38" t="s">
        <v>90</v>
      </c>
      <c r="B10" s="29"/>
      <c r="C10" s="29"/>
      <c r="D10" s="31">
        <f>IF(F10&gt;=B10,B10,F10)</f>
        <v>0</v>
      </c>
      <c r="E10" s="31">
        <f>IF(F10&gt;=C10,C10,F10)</f>
        <v>0</v>
      </c>
      <c r="F10" s="32">
        <f>SUM(G10:AO10)</f>
        <v>0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38" t="s">
        <v>91</v>
      </c>
      <c r="B11" s="29"/>
      <c r="C11" s="29"/>
      <c r="D11" s="31">
        <f>IF(F11&gt;=B11,B11,F11)</f>
        <v>0</v>
      </c>
      <c r="E11" s="31">
        <f>IF(F11&gt;=C11,C11,F11)</f>
        <v>0</v>
      </c>
      <c r="F11" s="32">
        <f>SUM(G11:AO11)</f>
        <v>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4"/>
      <c r="AI11" s="4"/>
      <c r="AJ11" s="4"/>
      <c r="AK11" s="4"/>
      <c r="AL11" s="4"/>
      <c r="AM11" s="4"/>
      <c r="AN11" s="4"/>
      <c r="AO11" s="4"/>
    </row>
    <row r="12" spans="1:41" ht="15.75" customHeight="1">
      <c r="A12" s="38" t="s">
        <v>92</v>
      </c>
      <c r="B12" s="29"/>
      <c r="C12" s="29"/>
      <c r="D12" s="31">
        <f>IF(F12&gt;=B12,B12,F12)</f>
        <v>0</v>
      </c>
      <c r="E12" s="31">
        <f>IF(F12&gt;=C12,C12,F12)</f>
        <v>0</v>
      </c>
      <c r="F12" s="32">
        <f>SUM(G12:AO12)</f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4"/>
      <c r="AI12" s="4"/>
      <c r="AJ12" s="4"/>
      <c r="AK12" s="4"/>
      <c r="AL12" s="4"/>
      <c r="AM12" s="4"/>
      <c r="AN12" s="4"/>
      <c r="AO12" s="4"/>
    </row>
    <row r="13" spans="1:41" ht="15.75" customHeight="1">
      <c r="A13" s="38" t="s">
        <v>93</v>
      </c>
      <c r="B13" s="29"/>
      <c r="C13" s="29"/>
      <c r="D13" s="31">
        <f>IF(F13&gt;=B13,B13,F13)</f>
        <v>0</v>
      </c>
      <c r="E13" s="31">
        <f>IF(F13&gt;=C13,C13,F13)</f>
        <v>0</v>
      </c>
      <c r="F13" s="32">
        <f>SUM(G13:AO13)</f>
        <v>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4"/>
      <c r="AI13" s="4"/>
      <c r="AJ13" s="4"/>
      <c r="AK13" s="4"/>
      <c r="AL13" s="4"/>
      <c r="AM13" s="4"/>
      <c r="AN13" s="4"/>
      <c r="AO13" s="4"/>
    </row>
    <row r="14" spans="1:41" ht="15.75" customHeight="1">
      <c r="A14" s="28" t="s">
        <v>48</v>
      </c>
      <c r="B14" s="32">
        <f>SUM(B4:B13)</f>
        <v>4</v>
      </c>
      <c r="C14" s="32">
        <f>SUM(C4:C13)</f>
        <v>4</v>
      </c>
      <c r="D14" s="31">
        <f>SUM(D4:D13)</f>
        <v>4</v>
      </c>
      <c r="E14" s="31">
        <f>SUM(E4:E13)</f>
        <v>4</v>
      </c>
      <c r="F14" s="33"/>
      <c r="G14" s="32">
        <f>SUM(G4:G13)</f>
        <v>0</v>
      </c>
      <c r="H14" s="32">
        <f>SUM(H4:H13)</f>
        <v>0</v>
      </c>
      <c r="I14" s="32">
        <f>SUM(I4:I13)</f>
        <v>0</v>
      </c>
      <c r="J14" s="32">
        <f>SUM(J4:J13)</f>
        <v>0</v>
      </c>
      <c r="K14" s="32">
        <f>SUM(K4:K13)</f>
        <v>0</v>
      </c>
      <c r="L14" s="32">
        <f>SUM(L4:L13)</f>
        <v>0</v>
      </c>
      <c r="M14" s="32">
        <f>SUM(M4:M13)</f>
        <v>0</v>
      </c>
      <c r="N14" s="32">
        <f>SUM(N4:N13)</f>
        <v>0</v>
      </c>
      <c r="O14" s="32">
        <f>SUM(O4:O13)</f>
        <v>0</v>
      </c>
      <c r="P14" s="32">
        <f>SUM(P4:P13)</f>
        <v>0</v>
      </c>
      <c r="Q14" s="32">
        <f>SUM(Q4:Q13)</f>
        <v>0</v>
      </c>
      <c r="R14" s="32">
        <f>SUM(R4:R13)</f>
        <v>0</v>
      </c>
      <c r="S14" s="32">
        <f>SUM(S4:S13)</f>
        <v>0</v>
      </c>
      <c r="T14" s="32">
        <f>SUM(T4:T13)</f>
        <v>0</v>
      </c>
      <c r="U14" s="32">
        <f>SUM(U4:U13)</f>
        <v>0</v>
      </c>
      <c r="V14" s="32">
        <f>SUM(V4:V13)</f>
        <v>0</v>
      </c>
      <c r="W14" s="32">
        <f>SUM(W4:W13)</f>
        <v>0</v>
      </c>
      <c r="X14" s="32">
        <f>SUM(X4:X13)</f>
        <v>9</v>
      </c>
      <c r="Y14" s="32">
        <f>SUM(Y4:Y13)</f>
        <v>0</v>
      </c>
      <c r="Z14" s="32">
        <f>SUM(Z4:Z13)</f>
        <v>0</v>
      </c>
      <c r="AA14" s="32">
        <f>SUM(AA4:AA13)</f>
        <v>0</v>
      </c>
      <c r="AB14" s="32">
        <f>SUM(AB4:AB13)</f>
        <v>0</v>
      </c>
      <c r="AC14" s="32">
        <f>SUM(AC4:AC13)</f>
        <v>0</v>
      </c>
      <c r="AD14" s="32">
        <f>SUM(AD4:AD13)</f>
        <v>0</v>
      </c>
      <c r="AE14" s="32">
        <f>SUM(AE4:AE13)</f>
        <v>0</v>
      </c>
      <c r="AF14" s="32">
        <f>SUM(AF4:AF13)</f>
        <v>0</v>
      </c>
      <c r="AG14" s="32">
        <f>SUM(AG4:AG13)</f>
        <v>0</v>
      </c>
      <c r="AH14" s="32">
        <f>SUM(AH4:AH13)</f>
        <v>0</v>
      </c>
      <c r="AI14" s="32">
        <f>SUM(AI4:AI13)</f>
        <v>0</v>
      </c>
      <c r="AJ14" s="32">
        <f>SUM(AJ4:AJ13)</f>
        <v>0</v>
      </c>
      <c r="AK14" s="32">
        <f>SUM(AK4:AK13)</f>
        <v>0</v>
      </c>
      <c r="AL14" s="32">
        <f>SUM(AL4:AL13)</f>
        <v>0</v>
      </c>
      <c r="AM14" s="32">
        <f>SUM(AM4:AM13)</f>
        <v>0</v>
      </c>
      <c r="AN14" s="32">
        <f>SUM(AN4:AN13)</f>
        <v>0</v>
      </c>
      <c r="AO14" s="32">
        <f>SUM(AO4:AO13)</f>
        <v>0</v>
      </c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7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67.625" style="46" customWidth="1"/>
    <col min="2" max="3" width="5.00390625" style="46" customWidth="1"/>
    <col min="4" max="5" width="8.375" style="46" customWidth="1"/>
    <col min="6" max="6" width="4.125" style="46" customWidth="1"/>
    <col min="7" max="41" width="5.875" style="46" customWidth="1"/>
    <col min="42" max="256" width="11.125" style="46" customWidth="1"/>
  </cols>
  <sheetData>
    <row r="1" spans="1:41" ht="15.75" customHeight="1">
      <c r="A1" s="35" t="s">
        <v>7</v>
      </c>
      <c r="B1" s="9" t="s">
        <v>8</v>
      </c>
      <c r="C1" s="9" t="s">
        <v>9</v>
      </c>
      <c r="D1" s="10" t="s">
        <v>10</v>
      </c>
      <c r="E1" s="10" t="s">
        <v>11</v>
      </c>
      <c r="F1" s="9" t="s">
        <v>12</v>
      </c>
      <c r="G1" s="11" t="str">
        <f>Num_modulo!$C2</f>
        <v>ANM</v>
      </c>
      <c r="H1" s="11" t="str">
        <f>Num_modulo!$C3</f>
        <v>MDL</v>
      </c>
      <c r="I1" s="11" t="str">
        <f>Num_modulo!$C5</f>
        <v>Prog I</v>
      </c>
      <c r="J1" s="11" t="str">
        <f>Num_modulo!$C6</f>
        <v>Prog II</v>
      </c>
      <c r="K1" s="11" t="str">
        <f>Num_modulo!$C7</f>
        <v>ARCH</v>
      </c>
      <c r="L1" s="11" t="str">
        <f>Num_modulo!$C8</f>
        <v>CMRO</v>
      </c>
      <c r="M1" s="11" t="str">
        <f>Num_modulo!$C9</f>
        <v>ING</v>
      </c>
      <c r="N1" s="11" t="str">
        <f>Num_modulo!$C10</f>
        <v>ALGO</v>
      </c>
      <c r="O1" s="11" t="str">
        <f>Num_modulo!$C11</f>
        <v>FIS</v>
      </c>
      <c r="P1" s="11" t="str">
        <f>Num_modulo!$C12</f>
        <v>EPS</v>
      </c>
      <c r="Q1" s="11" t="str">
        <f>Num_modulo!$C13</f>
        <v>SO</v>
      </c>
      <c r="R1" s="11" t="str">
        <f>Num_modulo!$C14</f>
        <v>BD</v>
      </c>
      <c r="S1" s="11" t="str">
        <f>Num_modulo!$C15</f>
        <v>LFT</v>
      </c>
      <c r="T1" s="11" t="str">
        <f>Num_modulo!$C16</f>
        <v>EGID</v>
      </c>
      <c r="U1" s="11" t="str">
        <f>Num_modulo!$C17</f>
        <v>Prog III</v>
      </c>
      <c r="V1" s="11" t="str">
        <f>Num_modulo!$C18</f>
        <v>SAS</v>
      </c>
      <c r="W1" s="11" t="str">
        <f>Num_modulo!$C19</f>
        <v>SisInt</v>
      </c>
      <c r="X1" s="11" t="str">
        <f>Num_modulo!$C20</f>
        <v>IUMTWEB</v>
      </c>
      <c r="Y1" s="11" t="str">
        <f>Num_modulo!$C21</f>
        <v>RetiI</v>
      </c>
      <c r="Z1" s="11" t="str">
        <f>Num_modulo!$C22</f>
        <v>SIC</v>
      </c>
      <c r="AA1" s="11" t="str">
        <f>Num_modulo!$C23</f>
        <v>LPP</v>
      </c>
      <c r="AB1" s="11" t="str">
        <f>Num_modulo!$C24</f>
        <v>stage</v>
      </c>
      <c r="AC1" s="11" t="str">
        <f>Num_modulo!$C25</f>
        <v>prova finale</v>
      </c>
      <c r="AD1" s="12">
        <f>Num_modulo!$C26</f>
        <v>0</v>
      </c>
      <c r="AE1" s="12">
        <f>Num_modulo!$C27</f>
        <v>0</v>
      </c>
      <c r="AF1" s="12">
        <f>Num_modulo!$C28</f>
        <v>0</v>
      </c>
      <c r="AG1" s="12">
        <f>Num_modulo!$C29</f>
        <v>0</v>
      </c>
      <c r="AH1" s="12">
        <f>Num_modulo!$C30</f>
        <v>0</v>
      </c>
      <c r="AI1" s="12">
        <f>Num_modulo!$C31</f>
        <v>0</v>
      </c>
      <c r="AJ1" s="12">
        <f>Num_modulo!$C32</f>
        <v>0</v>
      </c>
      <c r="AK1" s="12">
        <f>Num_modulo!$C33</f>
        <v>0</v>
      </c>
      <c r="AL1" s="12">
        <f>Num_modulo!$C34</f>
        <v>0</v>
      </c>
      <c r="AM1" s="12">
        <f>Num_modulo!$C35</f>
        <v>0</v>
      </c>
      <c r="AN1" s="12">
        <f>Num_modulo!$C36</f>
        <v>0</v>
      </c>
      <c r="AO1" s="12">
        <f>Num_modulo!$C37</f>
        <v>0</v>
      </c>
    </row>
    <row r="2" spans="1:41" ht="15.75" customHeight="1">
      <c r="A2" s="13"/>
      <c r="B2" s="14"/>
      <c r="C2" s="14"/>
      <c r="D2" s="14"/>
      <c r="E2" s="14"/>
      <c r="F2" s="15"/>
      <c r="G2" s="16">
        <v>1</v>
      </c>
      <c r="H2" s="16">
        <f>G2+1</f>
        <v>2</v>
      </c>
      <c r="I2" s="16">
        <f>H2+1</f>
        <v>3</v>
      </c>
      <c r="J2" s="16">
        <f>I2+1</f>
        <v>4</v>
      </c>
      <c r="K2" s="16">
        <f>J2+1</f>
        <v>5</v>
      </c>
      <c r="L2" s="16">
        <f>K2+1</f>
        <v>6</v>
      </c>
      <c r="M2" s="16">
        <f>L2+1</f>
        <v>7</v>
      </c>
      <c r="N2" s="16">
        <f>M2+1</f>
        <v>8</v>
      </c>
      <c r="O2" s="16">
        <f>N2+1</f>
        <v>9</v>
      </c>
      <c r="P2" s="16">
        <f>O2+1</f>
        <v>10</v>
      </c>
      <c r="Q2" s="16">
        <f>P2+1</f>
        <v>11</v>
      </c>
      <c r="R2" s="16">
        <f>Q2+1</f>
        <v>12</v>
      </c>
      <c r="S2" s="16">
        <f>R2+1</f>
        <v>13</v>
      </c>
      <c r="T2" s="16">
        <f>S2+1</f>
        <v>14</v>
      </c>
      <c r="U2" s="16">
        <f>T2+1</f>
        <v>15</v>
      </c>
      <c r="V2" s="16">
        <f>U2+1</f>
        <v>16</v>
      </c>
      <c r="W2" s="16">
        <f>V2+1</f>
        <v>17</v>
      </c>
      <c r="X2" s="16">
        <f>W2+1</f>
        <v>18</v>
      </c>
      <c r="Y2" s="16">
        <f>X2+1</f>
        <v>19</v>
      </c>
      <c r="Z2" s="16">
        <f>Y2+1</f>
        <v>20</v>
      </c>
      <c r="AA2" s="16">
        <f>Z2+1</f>
        <v>21</v>
      </c>
      <c r="AB2" s="16">
        <f>AA2+1</f>
        <v>22</v>
      </c>
      <c r="AC2" s="16">
        <f>AB2+1</f>
        <v>23</v>
      </c>
      <c r="AD2" s="16">
        <f>AC2+1</f>
        <v>24</v>
      </c>
      <c r="AE2" s="16">
        <f>AD2+1</f>
        <v>25</v>
      </c>
      <c r="AF2" s="16">
        <f>AE2+1</f>
        <v>26</v>
      </c>
      <c r="AG2" s="16">
        <f>AF2+1</f>
        <v>27</v>
      </c>
      <c r="AH2" s="16">
        <f>AG2+1</f>
        <v>28</v>
      </c>
      <c r="AI2" s="16">
        <f>AH2+1</f>
        <v>29</v>
      </c>
      <c r="AJ2" s="16">
        <f>AI2+1</f>
        <v>30</v>
      </c>
      <c r="AK2" s="16">
        <f>AJ2+1</f>
        <v>31</v>
      </c>
      <c r="AL2" s="16">
        <f>AK2+1</f>
        <v>32</v>
      </c>
      <c r="AM2" s="16">
        <f>AL2+1</f>
        <v>33</v>
      </c>
      <c r="AN2" s="16">
        <f>AM2+1</f>
        <v>34</v>
      </c>
      <c r="AO2" s="16">
        <f>AN2+1</f>
        <v>35</v>
      </c>
    </row>
    <row r="3" spans="1:41" ht="15.75" customHeight="1">
      <c r="A3" s="36" t="s">
        <v>94</v>
      </c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0"/>
    </row>
    <row r="4" spans="1:41" ht="15.75" customHeight="1">
      <c r="A4" s="37" t="s">
        <v>95</v>
      </c>
      <c r="B4" s="22">
        <v>1</v>
      </c>
      <c r="C4" s="23"/>
      <c r="D4" s="24">
        <f>IF(F4&gt;=B4,B4,F4)</f>
        <v>1</v>
      </c>
      <c r="E4" s="24">
        <f>IF(F4&gt;=C4,C4,F4)</f>
        <v>0</v>
      </c>
      <c r="F4" s="25">
        <f>SUM(G4:AO4)</f>
        <v>1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5">
        <v>1</v>
      </c>
      <c r="AA4" s="26"/>
      <c r="AB4" s="26"/>
      <c r="AC4" s="26"/>
      <c r="AD4" s="26"/>
      <c r="AE4" s="26"/>
      <c r="AF4" s="26"/>
      <c r="AG4" s="26"/>
      <c r="AH4" s="27"/>
      <c r="AI4" s="27"/>
      <c r="AJ4" s="27"/>
      <c r="AK4" s="27"/>
      <c r="AL4" s="27"/>
      <c r="AM4" s="27"/>
      <c r="AN4" s="27"/>
      <c r="AO4" s="27"/>
    </row>
    <row r="5" spans="1:41" ht="15.75" customHeight="1">
      <c r="A5" s="38" t="s">
        <v>96</v>
      </c>
      <c r="B5" s="30">
        <v>1</v>
      </c>
      <c r="C5" s="29"/>
      <c r="D5" s="31">
        <f>IF(F5&gt;=B5,B5,F5)</f>
        <v>1</v>
      </c>
      <c r="E5" s="31">
        <f>IF(F5&gt;=C5,C5,F5)</f>
        <v>0</v>
      </c>
      <c r="F5" s="32">
        <f>SUM(G5:AO5)</f>
        <v>1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2">
        <v>1</v>
      </c>
      <c r="AA5" s="33"/>
      <c r="AB5" s="33"/>
      <c r="AC5" s="33"/>
      <c r="AD5" s="33"/>
      <c r="AE5" s="33"/>
      <c r="AF5" s="33"/>
      <c r="AG5" s="33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 t="s">
        <v>97</v>
      </c>
      <c r="B6" s="29"/>
      <c r="C6" s="30">
        <v>1</v>
      </c>
      <c r="D6" s="31">
        <f>IF(F6&gt;=B6,B6,F6)</f>
        <v>0</v>
      </c>
      <c r="E6" s="31">
        <f>IF(F6&gt;=C6,C6,F6)</f>
        <v>0</v>
      </c>
      <c r="F6" s="32">
        <f>SUM(G6:AO6)</f>
        <v>0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38" t="s">
        <v>98</v>
      </c>
      <c r="B7" s="30">
        <v>1</v>
      </c>
      <c r="C7" s="29"/>
      <c r="D7" s="31">
        <f>IF(F7&gt;=B7,B7,F7)</f>
        <v>0</v>
      </c>
      <c r="E7" s="31">
        <f>IF(F7&gt;=C7,C7,F7)</f>
        <v>0</v>
      </c>
      <c r="F7" s="32">
        <f>SUM(G7:AO7)</f>
        <v>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4"/>
      <c r="AI7" s="4"/>
      <c r="AJ7" s="4"/>
      <c r="AK7" s="4"/>
      <c r="AL7" s="4"/>
      <c r="AM7" s="4"/>
      <c r="AN7" s="4"/>
      <c r="AO7" s="4"/>
    </row>
    <row r="8" spans="1:41" ht="15.75" customHeight="1">
      <c r="A8" s="38" t="s">
        <v>99</v>
      </c>
      <c r="B8" s="29"/>
      <c r="C8" s="30">
        <v>1</v>
      </c>
      <c r="D8" s="31">
        <f>IF(F8&gt;=B8,B8,F8)</f>
        <v>0</v>
      </c>
      <c r="E8" s="31">
        <f>IF(F8&gt;=C8,C8,F8)</f>
        <v>1</v>
      </c>
      <c r="F8" s="32">
        <f>SUM(G8:AO8)</f>
        <v>1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2">
        <v>1</v>
      </c>
      <c r="AA8" s="33"/>
      <c r="AB8" s="33"/>
      <c r="AC8" s="33"/>
      <c r="AD8" s="33"/>
      <c r="AE8" s="33"/>
      <c r="AF8" s="33"/>
      <c r="AG8" s="33"/>
      <c r="AH8" s="4"/>
      <c r="AI8" s="4"/>
      <c r="AJ8" s="4"/>
      <c r="AK8" s="4"/>
      <c r="AL8" s="4"/>
      <c r="AM8" s="4"/>
      <c r="AN8" s="4"/>
      <c r="AO8" s="4"/>
    </row>
    <row r="9" spans="1:41" ht="15.75" customHeight="1">
      <c r="A9" s="38" t="s">
        <v>100</v>
      </c>
      <c r="B9" s="29"/>
      <c r="C9" s="30">
        <v>1</v>
      </c>
      <c r="D9" s="31">
        <f>IF(F9&gt;=B9,B9,F9)</f>
        <v>0</v>
      </c>
      <c r="E9" s="31">
        <f>IF(F9&gt;=C9,C9,F9)</f>
        <v>1</v>
      </c>
      <c r="F9" s="32">
        <f>SUM(G9:AO9)</f>
        <v>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2">
        <v>1</v>
      </c>
      <c r="AA9" s="33"/>
      <c r="AB9" s="33"/>
      <c r="AC9" s="33"/>
      <c r="AD9" s="33"/>
      <c r="AE9" s="33"/>
      <c r="AF9" s="33"/>
      <c r="AG9" s="33"/>
      <c r="AH9" s="4"/>
      <c r="AI9" s="4"/>
      <c r="AJ9" s="4"/>
      <c r="AK9" s="4"/>
      <c r="AL9" s="4"/>
      <c r="AM9" s="4"/>
      <c r="AN9" s="4"/>
      <c r="AO9" s="4"/>
    </row>
    <row r="10" spans="1:41" ht="15.75" customHeight="1">
      <c r="A10" s="38" t="s">
        <v>101</v>
      </c>
      <c r="B10" s="29"/>
      <c r="C10" s="30">
        <v>2</v>
      </c>
      <c r="D10" s="31">
        <f>IF(F10&gt;=B10,B10,F10)</f>
        <v>0</v>
      </c>
      <c r="E10" s="31">
        <f>IF(F10&gt;=C10,C10,F10)</f>
        <v>2</v>
      </c>
      <c r="F10" s="32">
        <f>SUM(G10:AO10)</f>
        <v>2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2">
        <v>2</v>
      </c>
      <c r="AA10" s="33"/>
      <c r="AB10" s="33"/>
      <c r="AC10" s="33"/>
      <c r="AD10" s="33"/>
      <c r="AE10" s="33"/>
      <c r="AF10" s="33"/>
      <c r="AG10" s="33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38" t="s">
        <v>102</v>
      </c>
      <c r="B11" s="29"/>
      <c r="C11" s="30">
        <v>1</v>
      </c>
      <c r="D11" s="31">
        <f>IF(F11&gt;=B11,B11,F11)</f>
        <v>0</v>
      </c>
      <c r="E11" s="31">
        <f>IF(F11&gt;=C11,C11,F11)</f>
        <v>1</v>
      </c>
      <c r="F11" s="32">
        <f>SUM(G11:AO11)</f>
        <v>3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2">
        <v>3</v>
      </c>
      <c r="AA11" s="33"/>
      <c r="AB11" s="33"/>
      <c r="AC11" s="33"/>
      <c r="AD11" s="33"/>
      <c r="AE11" s="33"/>
      <c r="AF11" s="33"/>
      <c r="AG11" s="33"/>
      <c r="AH11" s="4"/>
      <c r="AI11" s="4"/>
      <c r="AJ11" s="4"/>
      <c r="AK11" s="4"/>
      <c r="AL11" s="4"/>
      <c r="AM11" s="4"/>
      <c r="AN11" s="4"/>
      <c r="AO11" s="4"/>
    </row>
    <row r="12" spans="1:41" ht="15.75" customHeight="1">
      <c r="A12" s="38" t="s">
        <v>103</v>
      </c>
      <c r="B12" s="29"/>
      <c r="C12" s="29"/>
      <c r="D12" s="31">
        <f>IF(F12&gt;=B12,B12,F12)</f>
        <v>0</v>
      </c>
      <c r="E12" s="31">
        <f>IF(F12&gt;=C12,C12,F12)</f>
        <v>0</v>
      </c>
      <c r="F12" s="32">
        <f>SUM(G12:AO12)</f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4"/>
      <c r="AI12" s="4"/>
      <c r="AJ12" s="4"/>
      <c r="AK12" s="4"/>
      <c r="AL12" s="4"/>
      <c r="AM12" s="4"/>
      <c r="AN12" s="4"/>
      <c r="AO12" s="4"/>
    </row>
    <row r="13" spans="1:41" ht="15.75" customHeight="1">
      <c r="A13" s="38" t="s">
        <v>104</v>
      </c>
      <c r="B13" s="29"/>
      <c r="C13" s="29"/>
      <c r="D13" s="31">
        <f>IF(F13&gt;=B13,B13,F13)</f>
        <v>0</v>
      </c>
      <c r="E13" s="31">
        <f>IF(F13&gt;=C13,C13,F13)</f>
        <v>0</v>
      </c>
      <c r="F13" s="32">
        <f>SUM(G13:AO13)</f>
        <v>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4"/>
      <c r="AI13" s="4"/>
      <c r="AJ13" s="4"/>
      <c r="AK13" s="4"/>
      <c r="AL13" s="4"/>
      <c r="AM13" s="4"/>
      <c r="AN13" s="4"/>
      <c r="AO13" s="4"/>
    </row>
    <row r="14" spans="1:41" ht="15.75" customHeight="1">
      <c r="A14" s="38" t="s">
        <v>105</v>
      </c>
      <c r="B14" s="29"/>
      <c r="C14" s="29"/>
      <c r="D14" s="31">
        <f>IF(F14&gt;=B14,B14,F14)</f>
        <v>0</v>
      </c>
      <c r="E14" s="31">
        <f>IF(F14&gt;=C14,C14,F14)</f>
        <v>0</v>
      </c>
      <c r="F14" s="32">
        <f>SUM(G14:AO14)</f>
        <v>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4"/>
      <c r="AI14" s="4"/>
      <c r="AJ14" s="4"/>
      <c r="AK14" s="4"/>
      <c r="AL14" s="4"/>
      <c r="AM14" s="4"/>
      <c r="AN14" s="4"/>
      <c r="AO14" s="4"/>
    </row>
    <row r="15" spans="1:41" ht="15.75" customHeight="1">
      <c r="A15" s="38" t="s">
        <v>106</v>
      </c>
      <c r="B15" s="29"/>
      <c r="C15" s="29"/>
      <c r="D15" s="31">
        <f>IF(F15&gt;=B15,B15,F15)</f>
        <v>0</v>
      </c>
      <c r="E15" s="31">
        <f>IF(F15&gt;=C15,C15,F15)</f>
        <v>0</v>
      </c>
      <c r="F15" s="32">
        <f>SUM(G15:AO15)</f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4"/>
      <c r="AI15" s="4"/>
      <c r="AJ15" s="4"/>
      <c r="AK15" s="4"/>
      <c r="AL15" s="4"/>
      <c r="AM15" s="4"/>
      <c r="AN15" s="4"/>
      <c r="AO15" s="4"/>
    </row>
    <row r="16" spans="1:41" ht="15.75" customHeight="1">
      <c r="A16" s="38" t="s">
        <v>107</v>
      </c>
      <c r="B16" s="29"/>
      <c r="C16" s="29"/>
      <c r="D16" s="31">
        <f>IF(F16&gt;=B16,B16,F16)</f>
        <v>0</v>
      </c>
      <c r="E16" s="31">
        <f>IF(F16&gt;=C16,C16,F16)</f>
        <v>0</v>
      </c>
      <c r="F16" s="32">
        <f>SUM(G16:AO16)</f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4"/>
      <c r="AI16" s="4"/>
      <c r="AJ16" s="4"/>
      <c r="AK16" s="4"/>
      <c r="AL16" s="4"/>
      <c r="AM16" s="4"/>
      <c r="AN16" s="4"/>
      <c r="AO16" s="4"/>
    </row>
    <row r="17" spans="1:41" ht="15.75" customHeight="1">
      <c r="A17" s="28" t="s">
        <v>48</v>
      </c>
      <c r="B17" s="32">
        <f>SUM(B4:B16)</f>
        <v>3</v>
      </c>
      <c r="C17" s="32">
        <f>SUM(C4:C16)</f>
        <v>6</v>
      </c>
      <c r="D17" s="31">
        <f>SUM(D4:D16)</f>
        <v>2</v>
      </c>
      <c r="E17" s="31">
        <f>SUM(E4:E16)</f>
        <v>5</v>
      </c>
      <c r="F17" s="33"/>
      <c r="G17" s="32">
        <f>SUM(G4:G16)</f>
        <v>0</v>
      </c>
      <c r="H17" s="32">
        <f>SUM(H4:H16)</f>
        <v>0</v>
      </c>
      <c r="I17" s="32">
        <f>SUM(I4:I16)</f>
        <v>0</v>
      </c>
      <c r="J17" s="32">
        <f>SUM(J4:J16)</f>
        <v>0</v>
      </c>
      <c r="K17" s="32">
        <f>SUM(K4:K16)</f>
        <v>0</v>
      </c>
      <c r="L17" s="32">
        <f>SUM(L4:L16)</f>
        <v>0</v>
      </c>
      <c r="M17" s="32">
        <f>SUM(M4:M16)</f>
        <v>0</v>
      </c>
      <c r="N17" s="32">
        <f>SUM(N4:N16)</f>
        <v>0</v>
      </c>
      <c r="O17" s="32">
        <f>SUM(O4:O16)</f>
        <v>0</v>
      </c>
      <c r="P17" s="32">
        <f>SUM(P4:P16)</f>
        <v>0</v>
      </c>
      <c r="Q17" s="32">
        <f>SUM(Q4:Q16)</f>
        <v>0</v>
      </c>
      <c r="R17" s="32">
        <f>SUM(R4:R16)</f>
        <v>0</v>
      </c>
      <c r="S17" s="32">
        <f>SUM(S4:S16)</f>
        <v>0</v>
      </c>
      <c r="T17" s="32">
        <f>SUM(T4:T16)</f>
        <v>0</v>
      </c>
      <c r="U17" s="32">
        <f>SUM(U4:U16)</f>
        <v>0</v>
      </c>
      <c r="V17" s="32">
        <f>SUM(V4:V16)</f>
        <v>0</v>
      </c>
      <c r="W17" s="32">
        <f>SUM(W4:W16)</f>
        <v>0</v>
      </c>
      <c r="X17" s="32">
        <f>SUM(X4:X16)</f>
        <v>0</v>
      </c>
      <c r="Y17" s="32">
        <f>SUM(Y4:Y16)</f>
        <v>0</v>
      </c>
      <c r="Z17" s="32">
        <f>SUM(Z4:Z16)</f>
        <v>9</v>
      </c>
      <c r="AA17" s="32">
        <f>SUM(AA4:AA16)</f>
        <v>0</v>
      </c>
      <c r="AB17" s="32">
        <f>SUM(AB4:AB16)</f>
        <v>0</v>
      </c>
      <c r="AC17" s="32">
        <f>SUM(AC4:AC16)</f>
        <v>0</v>
      </c>
      <c r="AD17" s="32">
        <f>SUM(AD4:AD16)</f>
        <v>0</v>
      </c>
      <c r="AE17" s="32">
        <f>SUM(AE4:AE16)</f>
        <v>0</v>
      </c>
      <c r="AF17" s="32">
        <f>SUM(AF4:AF16)</f>
        <v>0</v>
      </c>
      <c r="AG17" s="32">
        <f>SUM(AG4:AG16)</f>
        <v>0</v>
      </c>
      <c r="AH17" s="32">
        <f>SUM(AH4:AH16)</f>
        <v>0</v>
      </c>
      <c r="AI17" s="32">
        <f>SUM(AI4:AI16)</f>
        <v>0</v>
      </c>
      <c r="AJ17" s="32">
        <f>SUM(AJ4:AJ16)</f>
        <v>0</v>
      </c>
      <c r="AK17" s="32">
        <f>SUM(AK4:AK16)</f>
        <v>0</v>
      </c>
      <c r="AL17" s="32">
        <f>SUM(AL4:AL16)</f>
        <v>0</v>
      </c>
      <c r="AM17" s="32">
        <f>SUM(AM4:AM16)</f>
        <v>0</v>
      </c>
      <c r="AN17" s="32">
        <f>SUM(AN4:AN16)</f>
        <v>0</v>
      </c>
      <c r="AO17" s="32">
        <f>SUM(AO4:AO16)</f>
        <v>0</v>
      </c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7"/>
  <sheetViews>
    <sheetView showGridLines="0" workbookViewId="0" topLeftCell="A1">
      <selection activeCell="A1" sqref="A1"/>
    </sheetView>
  </sheetViews>
  <sheetFormatPr defaultColWidth="12.00390625" defaultRowHeight="15" customHeight="1"/>
  <cols>
    <col min="1" max="1" width="67.625" style="47" customWidth="1"/>
    <col min="2" max="3" width="5.00390625" style="47" customWidth="1"/>
    <col min="4" max="5" width="8.375" style="47" customWidth="1"/>
    <col min="6" max="6" width="4.125" style="47" customWidth="1"/>
    <col min="7" max="41" width="5.875" style="47" customWidth="1"/>
    <col min="42" max="256" width="11.125" style="47" customWidth="1"/>
  </cols>
  <sheetData>
    <row r="1" spans="1:41" ht="15.75" customHeight="1">
      <c r="A1" s="35" t="s">
        <v>7</v>
      </c>
      <c r="B1" s="9" t="s">
        <v>8</v>
      </c>
      <c r="C1" s="9" t="s">
        <v>9</v>
      </c>
      <c r="D1" s="10" t="s">
        <v>10</v>
      </c>
      <c r="E1" s="10" t="s">
        <v>11</v>
      </c>
      <c r="F1" s="9" t="s">
        <v>12</v>
      </c>
      <c r="G1" s="11" t="str">
        <f>Num_modulo!$C2</f>
        <v>ANM</v>
      </c>
      <c r="H1" s="11" t="str">
        <f>Num_modulo!$C3</f>
        <v>MDL</v>
      </c>
      <c r="I1" s="11" t="str">
        <f>Num_modulo!$C5</f>
        <v>Prog I</v>
      </c>
      <c r="J1" s="11" t="str">
        <f>Num_modulo!$C6</f>
        <v>Prog II</v>
      </c>
      <c r="K1" s="11" t="str">
        <f>Num_modulo!$C7</f>
        <v>ARCH</v>
      </c>
      <c r="L1" s="11" t="str">
        <f>Num_modulo!$C8</f>
        <v>CMRO</v>
      </c>
      <c r="M1" s="11" t="str">
        <f>Num_modulo!$C9</f>
        <v>ING</v>
      </c>
      <c r="N1" s="11" t="str">
        <f>Num_modulo!$C10</f>
        <v>ALGO</v>
      </c>
      <c r="O1" s="11" t="str">
        <f>Num_modulo!$C11</f>
        <v>FIS</v>
      </c>
      <c r="P1" s="11" t="str">
        <f>Num_modulo!$C12</f>
        <v>EPS</v>
      </c>
      <c r="Q1" s="11" t="str">
        <f>Num_modulo!$C13</f>
        <v>SO</v>
      </c>
      <c r="R1" s="11" t="str">
        <f>Num_modulo!$C14</f>
        <v>BD</v>
      </c>
      <c r="S1" s="11" t="str">
        <f>Num_modulo!$C15</f>
        <v>LFT</v>
      </c>
      <c r="T1" s="11" t="str">
        <f>Num_modulo!$C16</f>
        <v>EGID</v>
      </c>
      <c r="U1" s="11" t="str">
        <f>Num_modulo!$C17</f>
        <v>Prog III</v>
      </c>
      <c r="V1" s="11" t="str">
        <f>Num_modulo!$C18</f>
        <v>SAS</v>
      </c>
      <c r="W1" s="11" t="str">
        <f>Num_modulo!$C19</f>
        <v>SisInt</v>
      </c>
      <c r="X1" s="11" t="str">
        <f>Num_modulo!$C20</f>
        <v>IUMTWEB</v>
      </c>
      <c r="Y1" s="11" t="str">
        <f>Num_modulo!$C21</f>
        <v>RetiI</v>
      </c>
      <c r="Z1" s="11" t="str">
        <f>Num_modulo!$C22</f>
        <v>SIC</v>
      </c>
      <c r="AA1" s="11" t="str">
        <f>Num_modulo!$C23</f>
        <v>LPP</v>
      </c>
      <c r="AB1" s="11" t="str">
        <f>Num_modulo!$C24</f>
        <v>stage</v>
      </c>
      <c r="AC1" s="11" t="str">
        <f>Num_modulo!$C25</f>
        <v>prova finale</v>
      </c>
      <c r="AD1" s="12">
        <f>Num_modulo!$C26</f>
        <v>0</v>
      </c>
      <c r="AE1" s="12">
        <f>Num_modulo!$C27</f>
        <v>0</v>
      </c>
      <c r="AF1" s="12">
        <f>Num_modulo!$C28</f>
        <v>0</v>
      </c>
      <c r="AG1" s="12">
        <f>Num_modulo!$C29</f>
        <v>0</v>
      </c>
      <c r="AH1" s="12">
        <f>Num_modulo!$C30</f>
        <v>0</v>
      </c>
      <c r="AI1" s="12">
        <f>Num_modulo!$C31</f>
        <v>0</v>
      </c>
      <c r="AJ1" s="12">
        <f>Num_modulo!$C32</f>
        <v>0</v>
      </c>
      <c r="AK1" s="12">
        <f>Num_modulo!$C33</f>
        <v>0</v>
      </c>
      <c r="AL1" s="12">
        <f>Num_modulo!$C34</f>
        <v>0</v>
      </c>
      <c r="AM1" s="12">
        <f>Num_modulo!$C35</f>
        <v>0</v>
      </c>
      <c r="AN1" s="12">
        <f>Num_modulo!$C36</f>
        <v>0</v>
      </c>
      <c r="AO1" s="12">
        <f>Num_modulo!$C37</f>
        <v>0</v>
      </c>
    </row>
    <row r="2" spans="1:41" ht="15.75" customHeight="1">
      <c r="A2" s="13"/>
      <c r="B2" s="14"/>
      <c r="C2" s="14"/>
      <c r="D2" s="14"/>
      <c r="E2" s="14"/>
      <c r="F2" s="15"/>
      <c r="G2" s="16">
        <v>1</v>
      </c>
      <c r="H2" s="16">
        <f>G2+1</f>
        <v>2</v>
      </c>
      <c r="I2" s="16">
        <f>H2+1</f>
        <v>3</v>
      </c>
      <c r="J2" s="16">
        <f>I2+1</f>
        <v>4</v>
      </c>
      <c r="K2" s="16">
        <f>J2+1</f>
        <v>5</v>
      </c>
      <c r="L2" s="16">
        <f>K2+1</f>
        <v>6</v>
      </c>
      <c r="M2" s="16">
        <f>L2+1</f>
        <v>7</v>
      </c>
      <c r="N2" s="16">
        <f>M2+1</f>
        <v>8</v>
      </c>
      <c r="O2" s="16">
        <f>N2+1</f>
        <v>9</v>
      </c>
      <c r="P2" s="16">
        <f>O2+1</f>
        <v>10</v>
      </c>
      <c r="Q2" s="16">
        <f>P2+1</f>
        <v>11</v>
      </c>
      <c r="R2" s="16">
        <f>Q2+1</f>
        <v>12</v>
      </c>
      <c r="S2" s="16">
        <f>R2+1</f>
        <v>13</v>
      </c>
      <c r="T2" s="16">
        <f>S2+1</f>
        <v>14</v>
      </c>
      <c r="U2" s="16">
        <f>T2+1</f>
        <v>15</v>
      </c>
      <c r="V2" s="16">
        <f>U2+1</f>
        <v>16</v>
      </c>
      <c r="W2" s="16">
        <f>V2+1</f>
        <v>17</v>
      </c>
      <c r="X2" s="16">
        <f>W2+1</f>
        <v>18</v>
      </c>
      <c r="Y2" s="16">
        <f>X2+1</f>
        <v>19</v>
      </c>
      <c r="Z2" s="16">
        <f>Y2+1</f>
        <v>20</v>
      </c>
      <c r="AA2" s="16">
        <f>Z2+1</f>
        <v>21</v>
      </c>
      <c r="AB2" s="16">
        <f>AA2+1</f>
        <v>22</v>
      </c>
      <c r="AC2" s="16">
        <f>AB2+1</f>
        <v>23</v>
      </c>
      <c r="AD2" s="16">
        <f>AC2+1</f>
        <v>24</v>
      </c>
      <c r="AE2" s="16">
        <f>AD2+1</f>
        <v>25</v>
      </c>
      <c r="AF2" s="16">
        <f>AE2+1</f>
        <v>26</v>
      </c>
      <c r="AG2" s="16">
        <f>AF2+1</f>
        <v>27</v>
      </c>
      <c r="AH2" s="16">
        <f>AG2+1</f>
        <v>28</v>
      </c>
      <c r="AI2" s="16">
        <f>AH2+1</f>
        <v>29</v>
      </c>
      <c r="AJ2" s="16">
        <f>AI2+1</f>
        <v>30</v>
      </c>
      <c r="AK2" s="16">
        <f>AJ2+1</f>
        <v>31</v>
      </c>
      <c r="AL2" s="16">
        <f>AK2+1</f>
        <v>32</v>
      </c>
      <c r="AM2" s="16">
        <f>AL2+1</f>
        <v>33</v>
      </c>
      <c r="AN2" s="16">
        <f>AM2+1</f>
        <v>34</v>
      </c>
      <c r="AO2" s="16">
        <f>AN2+1</f>
        <v>35</v>
      </c>
    </row>
    <row r="3" spans="1:41" ht="15.75" customHeight="1">
      <c r="A3" s="36" t="s">
        <v>108</v>
      </c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0"/>
    </row>
    <row r="4" spans="1:41" ht="15.75" customHeight="1">
      <c r="A4" s="37" t="s">
        <v>109</v>
      </c>
      <c r="B4" s="22">
        <v>1</v>
      </c>
      <c r="C4" s="23"/>
      <c r="D4" s="24">
        <f>IF(F4&gt;=B4,B4,F4)</f>
        <v>1</v>
      </c>
      <c r="E4" s="24">
        <f>IF(F4&gt;=C4,C4,F4)</f>
        <v>0</v>
      </c>
      <c r="F4" s="25">
        <f>SUM(G4:AO4)</f>
        <v>1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5">
        <v>0.5</v>
      </c>
      <c r="S4" s="26"/>
      <c r="T4" s="26"/>
      <c r="U4" s="26"/>
      <c r="V4" s="26"/>
      <c r="W4" s="26"/>
      <c r="X4" s="25">
        <v>0.5</v>
      </c>
      <c r="Y4" s="26"/>
      <c r="Z4" s="26"/>
      <c r="AA4" s="26"/>
      <c r="AB4" s="26"/>
      <c r="AC4" s="26"/>
      <c r="AD4" s="26"/>
      <c r="AE4" s="26"/>
      <c r="AF4" s="26"/>
      <c r="AG4" s="26"/>
      <c r="AH4" s="27"/>
      <c r="AI4" s="27"/>
      <c r="AJ4" s="27"/>
      <c r="AK4" s="27"/>
      <c r="AL4" s="27"/>
      <c r="AM4" s="27"/>
      <c r="AN4" s="27"/>
      <c r="AO4" s="27"/>
    </row>
    <row r="5" spans="1:41" ht="15.75" customHeight="1">
      <c r="A5" s="38" t="s">
        <v>110</v>
      </c>
      <c r="B5" s="29"/>
      <c r="C5" s="30">
        <v>2</v>
      </c>
      <c r="D5" s="31">
        <f>IF(F5&gt;=B5,B5,F5)</f>
        <v>0</v>
      </c>
      <c r="E5" s="31">
        <f>IF(F5&gt;=C5,C5,F5)</f>
        <v>0.5</v>
      </c>
      <c r="F5" s="32">
        <f>SUM(G5:AO5)</f>
        <v>0.5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2">
        <v>0.5</v>
      </c>
      <c r="Y5" s="33"/>
      <c r="Z5" s="33"/>
      <c r="AA5" s="33"/>
      <c r="AB5" s="33"/>
      <c r="AC5" s="33"/>
      <c r="AD5" s="33"/>
      <c r="AE5" s="33"/>
      <c r="AF5" s="33"/>
      <c r="AG5" s="33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 t="s">
        <v>111</v>
      </c>
      <c r="B6" s="29"/>
      <c r="C6" s="30">
        <v>3</v>
      </c>
      <c r="D6" s="31">
        <f>IF(F6&gt;=B6,B6,F6)</f>
        <v>0</v>
      </c>
      <c r="E6" s="31">
        <f>IF(F6&gt;=C6,C6,F6)</f>
        <v>3</v>
      </c>
      <c r="F6" s="32">
        <f>SUM(G6:AO6)</f>
        <v>4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2">
        <v>4</v>
      </c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38" t="s">
        <v>112</v>
      </c>
      <c r="B7" s="29"/>
      <c r="C7" s="30">
        <v>4</v>
      </c>
      <c r="D7" s="31">
        <f>IF(F7&gt;=B7,B7,F7)</f>
        <v>0</v>
      </c>
      <c r="E7" s="31">
        <f>IF(F7&gt;=C7,C7,F7)</f>
        <v>4</v>
      </c>
      <c r="F7" s="32">
        <f>SUM(G7:AO7)</f>
        <v>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2">
        <v>4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4"/>
      <c r="AI7" s="4"/>
      <c r="AJ7" s="4"/>
      <c r="AK7" s="4"/>
      <c r="AL7" s="4"/>
      <c r="AM7" s="4"/>
      <c r="AN7" s="4"/>
      <c r="AO7" s="4"/>
    </row>
    <row r="8" spans="1:41" ht="15.75" customHeight="1">
      <c r="A8" s="38" t="s">
        <v>113</v>
      </c>
      <c r="B8" s="29"/>
      <c r="C8" s="29"/>
      <c r="D8" s="31">
        <f>IF(F8&gt;=B8,B8,F8)</f>
        <v>0</v>
      </c>
      <c r="E8" s="31">
        <f>IF(F8&gt;=C8,C8,F8)</f>
        <v>0</v>
      </c>
      <c r="F8" s="32">
        <f>SUM(G8:AO8)</f>
        <v>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4"/>
      <c r="AI8" s="4"/>
      <c r="AJ8" s="4"/>
      <c r="AK8" s="4"/>
      <c r="AL8" s="4"/>
      <c r="AM8" s="4"/>
      <c r="AN8" s="4"/>
      <c r="AO8" s="4"/>
    </row>
    <row r="9" spans="1:41" ht="15.75" customHeight="1">
      <c r="A9" s="38" t="s">
        <v>114</v>
      </c>
      <c r="B9" s="29"/>
      <c r="C9" s="29"/>
      <c r="D9" s="31">
        <f>IF(F9&gt;=B9,B9,F9)</f>
        <v>0</v>
      </c>
      <c r="E9" s="31">
        <f>IF(F9&gt;=C9,C9,F9)</f>
        <v>0</v>
      </c>
      <c r="F9" s="32">
        <f>SUM(G9:AO9)</f>
        <v>2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2">
        <v>2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4"/>
      <c r="AI9" s="4"/>
      <c r="AJ9" s="4"/>
      <c r="AK9" s="4"/>
      <c r="AL9" s="4"/>
      <c r="AM9" s="4"/>
      <c r="AN9" s="4"/>
      <c r="AO9" s="4"/>
    </row>
    <row r="10" spans="1:41" ht="15.75" customHeight="1">
      <c r="A10" s="38" t="s">
        <v>115</v>
      </c>
      <c r="B10" s="29"/>
      <c r="C10" s="29"/>
      <c r="D10" s="31">
        <f>IF(F10&gt;=B10,B10,F10)</f>
        <v>0</v>
      </c>
      <c r="E10" s="31">
        <f>IF(F10&gt;=C10,C10,F10)</f>
        <v>0</v>
      </c>
      <c r="F10" s="32">
        <f>SUM(G10:AO10)</f>
        <v>2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2">
        <v>2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38" t="s">
        <v>116</v>
      </c>
      <c r="B11" s="29"/>
      <c r="C11" s="29"/>
      <c r="D11" s="31">
        <f>IF(F11&gt;=B11,B11,F11)</f>
        <v>0</v>
      </c>
      <c r="E11" s="31">
        <f>IF(F11&gt;=C11,C11,F11)</f>
        <v>0</v>
      </c>
      <c r="F11" s="32">
        <f>SUM(G11:AO11)</f>
        <v>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4"/>
      <c r="AI11" s="4"/>
      <c r="AJ11" s="4"/>
      <c r="AK11" s="4"/>
      <c r="AL11" s="4"/>
      <c r="AM11" s="4"/>
      <c r="AN11" s="4"/>
      <c r="AO11" s="4"/>
    </row>
    <row r="12" spans="1:41" ht="15.75" customHeight="1">
      <c r="A12" s="38" t="s">
        <v>117</v>
      </c>
      <c r="B12" s="29"/>
      <c r="C12" s="29"/>
      <c r="D12" s="31">
        <f>IF(F12&gt;=B12,B12,F12)</f>
        <v>0</v>
      </c>
      <c r="E12" s="31">
        <f>IF(F12&gt;=C12,C12,F12)</f>
        <v>0</v>
      </c>
      <c r="F12" s="32">
        <f>SUM(G12:AO12)</f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4"/>
      <c r="AI12" s="4"/>
      <c r="AJ12" s="4"/>
      <c r="AK12" s="4"/>
      <c r="AL12" s="4"/>
      <c r="AM12" s="4"/>
      <c r="AN12" s="4"/>
      <c r="AO12" s="4"/>
    </row>
    <row r="13" spans="1:41" ht="15.75" customHeight="1">
      <c r="A13" s="38" t="s">
        <v>118</v>
      </c>
      <c r="B13" s="29"/>
      <c r="C13" s="29"/>
      <c r="D13" s="31">
        <f>IF(F13&gt;=B13,B13,F13)</f>
        <v>0</v>
      </c>
      <c r="E13" s="31">
        <f>IF(F13&gt;=C13,C13,F13)</f>
        <v>0</v>
      </c>
      <c r="F13" s="32">
        <f>SUM(G13:AO13)</f>
        <v>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4"/>
      <c r="AI13" s="4"/>
      <c r="AJ13" s="4"/>
      <c r="AK13" s="4"/>
      <c r="AL13" s="4"/>
      <c r="AM13" s="4"/>
      <c r="AN13" s="4"/>
      <c r="AO13" s="4"/>
    </row>
    <row r="14" spans="1:41" ht="15.75" customHeight="1">
      <c r="A14" s="38" t="s">
        <v>119</v>
      </c>
      <c r="B14" s="29"/>
      <c r="C14" s="29"/>
      <c r="D14" s="31">
        <f>IF(F14&gt;=B14,B14,F14)</f>
        <v>0</v>
      </c>
      <c r="E14" s="31">
        <f>IF(F14&gt;=C14,C14,F14)</f>
        <v>0</v>
      </c>
      <c r="F14" s="32">
        <f>SUM(G14:AO14)</f>
        <v>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4"/>
      <c r="AI14" s="4"/>
      <c r="AJ14" s="4"/>
      <c r="AK14" s="4"/>
      <c r="AL14" s="4"/>
      <c r="AM14" s="4"/>
      <c r="AN14" s="4"/>
      <c r="AO14" s="4"/>
    </row>
    <row r="15" spans="1:41" ht="15.75" customHeight="1">
      <c r="A15" s="38" t="s">
        <v>120</v>
      </c>
      <c r="B15" s="29"/>
      <c r="C15" s="29"/>
      <c r="D15" s="31">
        <f>IF(F15&gt;=B15,B15,F15)</f>
        <v>0</v>
      </c>
      <c r="E15" s="31">
        <f>IF(F15&gt;=C15,C15,F15)</f>
        <v>0</v>
      </c>
      <c r="F15" s="32">
        <f>SUM(G15:AO15)</f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4"/>
      <c r="AI15" s="4"/>
      <c r="AJ15" s="4"/>
      <c r="AK15" s="4"/>
      <c r="AL15" s="4"/>
      <c r="AM15" s="4"/>
      <c r="AN15" s="4"/>
      <c r="AO15" s="4"/>
    </row>
    <row r="16" spans="1:41" ht="15.75" customHeight="1">
      <c r="A16" s="38" t="s">
        <v>121</v>
      </c>
      <c r="B16" s="29"/>
      <c r="C16" s="29"/>
      <c r="D16" s="31">
        <f>IF(F16&gt;=B16,B16,F16)</f>
        <v>0</v>
      </c>
      <c r="E16" s="31">
        <f>IF(F16&gt;=C16,C16,F16)</f>
        <v>0</v>
      </c>
      <c r="F16" s="32">
        <f>SUM(G16:AO16)</f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4"/>
      <c r="AI16" s="4"/>
      <c r="AJ16" s="4"/>
      <c r="AK16" s="4"/>
      <c r="AL16" s="4"/>
      <c r="AM16" s="4"/>
      <c r="AN16" s="4"/>
      <c r="AO16" s="4"/>
    </row>
    <row r="17" spans="1:41" ht="15.75" customHeight="1">
      <c r="A17" s="28" t="s">
        <v>48</v>
      </c>
      <c r="B17" s="32">
        <f>SUM(B4:B16)</f>
        <v>1</v>
      </c>
      <c r="C17" s="32">
        <f>SUM(C4:C16)</f>
        <v>9</v>
      </c>
      <c r="D17" s="31">
        <f>SUM(D4:D16)</f>
        <v>1</v>
      </c>
      <c r="E17" s="31">
        <f>SUM(E4:E16)</f>
        <v>7.5</v>
      </c>
      <c r="F17" s="33"/>
      <c r="G17" s="32">
        <f>SUM(G4:G16)</f>
        <v>0</v>
      </c>
      <c r="H17" s="32">
        <f>SUM(H4:H16)</f>
        <v>0</v>
      </c>
      <c r="I17" s="32">
        <f>SUM(I4:I16)</f>
        <v>0</v>
      </c>
      <c r="J17" s="32">
        <f>SUM(J4:J16)</f>
        <v>0</v>
      </c>
      <c r="K17" s="32">
        <f>SUM(K4:K16)</f>
        <v>0</v>
      </c>
      <c r="L17" s="32">
        <f>SUM(L4:L16)</f>
        <v>0</v>
      </c>
      <c r="M17" s="32">
        <f>SUM(M4:M16)</f>
        <v>0</v>
      </c>
      <c r="N17" s="32">
        <f>SUM(N4:N16)</f>
        <v>0</v>
      </c>
      <c r="O17" s="32">
        <f>SUM(O4:O16)</f>
        <v>0</v>
      </c>
      <c r="P17" s="32">
        <f>SUM(P4:P16)</f>
        <v>0</v>
      </c>
      <c r="Q17" s="32">
        <f>SUM(Q4:Q16)</f>
        <v>0</v>
      </c>
      <c r="R17" s="32">
        <f>SUM(R4:R16)</f>
        <v>12.5</v>
      </c>
      <c r="S17" s="32">
        <f>SUM(S4:S16)</f>
        <v>0</v>
      </c>
      <c r="T17" s="32">
        <f>SUM(T4:T16)</f>
        <v>0</v>
      </c>
      <c r="U17" s="32">
        <f>SUM(U4:U16)</f>
        <v>0</v>
      </c>
      <c r="V17" s="32">
        <f>SUM(V4:V16)</f>
        <v>0</v>
      </c>
      <c r="W17" s="32">
        <f>SUM(W4:W16)</f>
        <v>0</v>
      </c>
      <c r="X17" s="32">
        <f>SUM(X4:X16)</f>
        <v>1</v>
      </c>
      <c r="Y17" s="32">
        <f>SUM(Y4:Y16)</f>
        <v>0</v>
      </c>
      <c r="Z17" s="32">
        <f>SUM(Z4:Z16)</f>
        <v>0</v>
      </c>
      <c r="AA17" s="32">
        <f>SUM(AA4:AA16)</f>
        <v>0</v>
      </c>
      <c r="AB17" s="32">
        <f>SUM(AB4:AB16)</f>
        <v>0</v>
      </c>
      <c r="AC17" s="32">
        <f>SUM(AC4:AC16)</f>
        <v>0</v>
      </c>
      <c r="AD17" s="32">
        <f>SUM(AD4:AD16)</f>
        <v>0</v>
      </c>
      <c r="AE17" s="32">
        <f>SUM(AE4:AE16)</f>
        <v>0</v>
      </c>
      <c r="AF17" s="32">
        <f>SUM(AF4:AF16)</f>
        <v>0</v>
      </c>
      <c r="AG17" s="32">
        <f>SUM(AG4:AG16)</f>
        <v>0</v>
      </c>
      <c r="AH17" s="32">
        <f>SUM(AH4:AH16)</f>
        <v>0</v>
      </c>
      <c r="AI17" s="32">
        <f>SUM(AI4:AI16)</f>
        <v>0</v>
      </c>
      <c r="AJ17" s="32">
        <f>SUM(AJ4:AJ16)</f>
        <v>0</v>
      </c>
      <c r="AK17" s="32">
        <f>SUM(AK4:AK16)</f>
        <v>0</v>
      </c>
      <c r="AL17" s="32">
        <f>SUM(AL4:AL16)</f>
        <v>0</v>
      </c>
      <c r="AM17" s="32">
        <f>SUM(AM4:AM16)</f>
        <v>0</v>
      </c>
      <c r="AN17" s="32">
        <f>SUM(AN4:AN16)</f>
        <v>0</v>
      </c>
      <c r="AO17" s="32">
        <f>SUM(AO4:AO16)</f>
        <v>0</v>
      </c>
    </row>
  </sheetData>
  <printOptions/>
  <pageMargins left="0.699999988079071" right="0.699999988079071" top="0.75" bottom="0.75" header="0" footer="0"/>
  <pageSetup horizontalDpi="300" verticalDpi="300" orientation="landscape" paperSize="9"/>
  <headerFooter alignWithMargins="0">
    <oddFooter>&amp;C&amp;"Helvetica Neue,Regular"&amp;11&amp;K000000&amp;P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